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5" activeTab="3"/>
  </bookViews>
  <sheets>
    <sheet name="администр.доходов и источн. №1" sheetId="1" r:id="rId1"/>
    <sheet name="ведомственная № 2" sheetId="2" r:id="rId2"/>
    <sheet name="расходы №3" sheetId="3" r:id="rId3"/>
    <sheet name="источники №4" sheetId="4" r:id="rId4"/>
  </sheets>
  <definedNames>
    <definedName name="_xlnm._FilterDatabase" localSheetId="1" hidden="1">'ведомственная № 2'!$A$12:$L$102</definedName>
  </definedNames>
  <calcPr fullCalcOnLoad="1"/>
</workbook>
</file>

<file path=xl/sharedStrings.xml><?xml version="1.0" encoding="utf-8"?>
<sst xmlns="http://schemas.openxmlformats.org/spreadsheetml/2006/main" count="753" uniqueCount="345">
  <si>
    <t>600</t>
  </si>
  <si>
    <t>300</t>
  </si>
  <si>
    <t>Массовый спорт</t>
  </si>
  <si>
    <t>Совета Сунженского сельского поселения</t>
  </si>
  <si>
    <t>Вичугского муниципального района</t>
  </si>
  <si>
    <t>Код классификации</t>
  </si>
  <si>
    <t>Наименование</t>
  </si>
  <si>
    <t>Увеличение прочих остатков денежных средств бюджетов поселений</t>
  </si>
  <si>
    <t>Уменьшение прочих остатков денежных  средств бюджетов поселений</t>
  </si>
  <si>
    <t xml:space="preserve">Сунженского сельского поселения </t>
  </si>
  <si>
    <t xml:space="preserve">Вичугского муниципального района </t>
  </si>
  <si>
    <t>Код бюджетной  классификации Российской Федерации</t>
  </si>
  <si>
    <t>Наименование доходов</t>
  </si>
  <si>
    <t>182 1 01 00000 00 0000 110</t>
  </si>
  <si>
    <t>Налоги на прибыль, доходы</t>
  </si>
  <si>
    <t>Налог на доходы физических лиц</t>
  </si>
  <si>
    <t>182 1 01 02000 01 0000 110</t>
  </si>
  <si>
    <t>Налог на доходы физических лиц с доходов, облагаемых по налоговой ставке , установленной п.1 ст.224 Налогового кодекса РФ</t>
  </si>
  <si>
    <t>Единый сельскохозяйственный налог</t>
  </si>
  <si>
    <t>Налоги на имущество</t>
  </si>
  <si>
    <t>Земельный налог</t>
  </si>
  <si>
    <t>182 1 06 06010 00 0000 110</t>
  </si>
  <si>
    <t>Земельный налог, взимаемый по ставкам, установленном в соответствии с подпунктом 1 пункта 1 ст.394 Налогового кодекса РФ</t>
  </si>
  <si>
    <t>182 1 06 06020 00 0000 110</t>
  </si>
  <si>
    <t>Земельный налог, взимаемый по ставкам, установленном в соответствии с подпунктом 2 пункта 1 ст.394 Налогового кодекса РФ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</si>
  <si>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</si>
  <si>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поселений.</t>
  </si>
  <si>
    <t>928 2 02 03024 10 0000 151</t>
  </si>
  <si>
    <t>Субвенции бюджетам муниципальных образований на осуществление  переданных органам местного самоуправления государственных полномочий по предоставлению мер социальной поддержки</t>
  </si>
  <si>
    <t>ВСЕГО</t>
  </si>
  <si>
    <t>Наименование расходов</t>
  </si>
  <si>
    <t>КВСР</t>
  </si>
  <si>
    <t>РЗ</t>
  </si>
  <si>
    <t>ПР</t>
  </si>
  <si>
    <t>ЦСР</t>
  </si>
  <si>
    <t>ВР</t>
  </si>
  <si>
    <t>2</t>
  </si>
  <si>
    <t>3</t>
  </si>
  <si>
    <t>4</t>
  </si>
  <si>
    <t>5</t>
  </si>
  <si>
    <t>6</t>
  </si>
  <si>
    <t>Совет Марфинского сельского поселения</t>
  </si>
  <si>
    <t>917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</si>
  <si>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</si>
  <si>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</si>
  <si>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</si>
  <si>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</si>
  <si>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</si>
  <si>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0020300</t>
  </si>
  <si>
    <t>Выполнение функций органами местного самоуправления</t>
  </si>
  <si>
    <t>500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</si>
  <si>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</si>
  <si>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</si>
  <si>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  представительного    органа    муниципального  образования</t>
  </si>
  <si>
    <t>0021200</t>
  </si>
  <si>
    <t>928</t>
  </si>
  <si>
    <t>01</t>
  </si>
  <si>
    <t>03</t>
  </si>
  <si>
    <t>04</t>
  </si>
  <si>
    <t>0020400</t>
  </si>
  <si>
    <t>Резервные фонды</t>
  </si>
  <si>
    <t>0112</t>
  </si>
  <si>
    <t xml:space="preserve">Резервные фонды местных администраций </t>
  </si>
  <si>
    <t>0700500</t>
  </si>
  <si>
    <t>Прочие расходы</t>
  </si>
  <si>
    <t>013</t>
  </si>
  <si>
    <t>Другие общегосударственные вопросы</t>
  </si>
  <si>
    <t>0114</t>
  </si>
  <si>
    <t>Выполнение других обязательств государства</t>
  </si>
  <si>
    <t>0920300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</si>
  <si>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</si>
  <si>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</si>
  <si>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Резервный фонд</t>
  </si>
  <si>
    <t>11</t>
  </si>
  <si>
    <t>13</t>
  </si>
  <si>
    <t>Национальная оборона</t>
  </si>
  <si>
    <t>02</t>
  </si>
  <si>
    <t>00</t>
  </si>
  <si>
    <t>Мобилизационная и вневойсковая подготовка</t>
  </si>
  <si>
    <t>0309</t>
  </si>
  <si>
    <t>2180100</t>
  </si>
  <si>
    <t>Функционирование органов в сфере национальной безопасности , правоохранительно деятельности  и обороны.</t>
  </si>
  <si>
    <t>014</t>
  </si>
  <si>
    <t>Подготовка населения и организаций к действиям в чрезвычайной ситуации в мирное и военное время</t>
  </si>
  <si>
    <t>2190100</t>
  </si>
  <si>
    <t>Национальная безопасность и правоохранительная деятельность</t>
  </si>
  <si>
    <t>09</t>
  </si>
  <si>
    <t>Жилищно-коммунальное хозяйство</t>
  </si>
  <si>
    <t>05</t>
  </si>
  <si>
    <t>Безмозмездные перечисления организациям, за исключением государственнх и муниципальных организаций</t>
  </si>
  <si>
    <t>0501</t>
  </si>
  <si>
    <t>в том числе средства Фонда содействия реформирования ЖКХ</t>
  </si>
  <si>
    <t>0980101</t>
  </si>
  <si>
    <t>006</t>
  </si>
  <si>
    <t>средства областного и местного бюджета</t>
  </si>
  <si>
    <t>0980201</t>
  </si>
  <si>
    <t>5% софинансирования за квартиры</t>
  </si>
  <si>
    <t>3500200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</si>
  <si>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</si>
  <si>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</si>
  <si>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</si>
  <si>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0505</t>
  </si>
  <si>
    <t>Строительство объектов общегражданского назначения</t>
  </si>
  <si>
    <t>1020200</t>
  </si>
  <si>
    <t>Бюджетные инвестиции</t>
  </si>
  <si>
    <t>003</t>
  </si>
  <si>
    <t xml:space="preserve">Культура, кинематография. </t>
  </si>
  <si>
    <t>08</t>
  </si>
  <si>
    <t>культура</t>
  </si>
  <si>
    <t>4429900</t>
  </si>
  <si>
    <t>001</t>
  </si>
  <si>
    <t>0603</t>
  </si>
  <si>
    <t>Иные межбюджетные трансферты</t>
  </si>
  <si>
    <t>1104</t>
  </si>
  <si>
    <t>Межбюджетные трансферты из бюджетов поселений бюджету муниципального раона и из бюджета муниципального раойна бюджетам поселений в соответствии с заключенными соглашениями</t>
  </si>
  <si>
    <t>5210600</t>
  </si>
  <si>
    <t>Субвенции на осуществление части полномочий  по  решению  вопросов  местного  значения   из   бюджетов   поселений  бюджету   муниципального    района    и    из    бюджета муниципального    района    бюджетам     поселений     в  соответствии с заключенными соглашениями</t>
  </si>
  <si>
    <t>017</t>
  </si>
  <si>
    <t>Социальное обеспечение</t>
  </si>
  <si>
    <t>1003</t>
  </si>
  <si>
    <t>5053600</t>
  </si>
  <si>
    <t>005</t>
  </si>
  <si>
    <t>Социальная политика</t>
  </si>
  <si>
    <t>920</t>
  </si>
  <si>
    <t>10</t>
  </si>
  <si>
    <t>Социальная помощь</t>
  </si>
  <si>
    <t>5050000</t>
  </si>
  <si>
    <t>Обеспечение жилыми помещениями детей-сирот</t>
  </si>
  <si>
    <t>Выполнение функций органами местного самоуправления (газо,водо,тепло снабжение)</t>
  </si>
  <si>
    <t>Пенсионное обеспечение</t>
  </si>
  <si>
    <t>Всего расходов:</t>
  </si>
  <si>
    <t>Прочие субсидии</t>
  </si>
  <si>
    <t>Администрация Сунженского сельского поселения</t>
  </si>
  <si>
    <t xml:space="preserve"> 01 05 02 01 10 0000 610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</si>
  <si>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</si>
  <si>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Налоговые и неналоговые доходы</t>
  </si>
  <si>
    <t>Администрация Сунженского сельского поселения  Вичугского муниципального района Ивановской области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</si>
  <si>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</si>
  <si>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</si>
  <si>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</si>
  <si>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7</t>
  </si>
  <si>
    <t>8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</si>
  <si>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</si>
  <si>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Расходы бюджета Сунженского сельского поселения по разделам и подразделам классификации расходов бюджета за 2011 год. </t>
  </si>
  <si>
    <t>Раздел, подраздел</t>
  </si>
  <si>
    <t>0104</t>
  </si>
  <si>
    <t>0111</t>
  </si>
  <si>
    <t>0113</t>
  </si>
  <si>
    <t>0200</t>
  </si>
  <si>
    <t>0203</t>
  </si>
  <si>
    <t>0300</t>
  </si>
  <si>
    <t>0500</t>
  </si>
  <si>
    <t>0502</t>
  </si>
  <si>
    <t>0503</t>
  </si>
  <si>
    <t>0800</t>
  </si>
  <si>
    <t>0801</t>
  </si>
  <si>
    <t>1000</t>
  </si>
  <si>
    <t>1001</t>
  </si>
  <si>
    <t>Источники финансирования дефицита бюджета Сунженского сельского поселения</t>
  </si>
  <si>
    <t>01 05 02 01 10 0000 510</t>
  </si>
  <si>
    <t>0106</t>
  </si>
  <si>
    <t>0</t>
  </si>
  <si>
    <t>0,0</t>
  </si>
  <si>
    <t>к проекту решения</t>
  </si>
  <si>
    <t>Исполнено</t>
  </si>
  <si>
    <t>% исполнения</t>
  </si>
  <si>
    <t>к проекту  решения</t>
  </si>
  <si>
    <t>к проекту решению</t>
  </si>
  <si>
    <t xml:space="preserve">Приложение  №1 </t>
  </si>
  <si>
    <t xml:space="preserve">Безвозмездные поступления </t>
  </si>
  <si>
    <t xml:space="preserve">Расходы бюджета </t>
  </si>
  <si>
    <t>Обеспечение функционирования местной администрации в рамках иных непрограммных мероприятий по непрограммным направлениям деятельности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</si>
  <si>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200</t>
  </si>
  <si>
    <t>100</t>
  </si>
  <si>
    <t>800</t>
  </si>
  <si>
    <t>1102</t>
  </si>
  <si>
    <t>Физическая культура и спорт</t>
  </si>
  <si>
    <t>Налоги на совокупный доход</t>
  </si>
  <si>
    <t>Субсидии бюджетам бюджетной системы Российской Федерации (межбюджетные субсидии)</t>
  </si>
  <si>
    <t xml:space="preserve">Прочие субсидии бюджетам сельских поселений </t>
  </si>
  <si>
    <t>1100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</si>
  <si>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</si>
  <si>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Налоги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</si>
  <si>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</si>
  <si>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</si>
  <si>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Культура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</si>
  <si>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</si>
  <si>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Дотации бюджетам на поддержку мер по обеспечению сбалансированности бюджетов</t>
  </si>
  <si>
    <t xml:space="preserve">Обеспечение функционирования высшего должностного лица Сунженского сельского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 </t>
  </si>
  <si>
    <t>0110100010</t>
  </si>
  <si>
    <t xml:space="preserve">Обеспечение функционирования местной администрации </t>
  </si>
  <si>
    <t>0110100020</t>
  </si>
  <si>
    <t>Обеспечение функционирования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</si>
  <si>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местной администрации (Закупка товаров, работ и услуг для обеспечения государственных (муниципальных) нужд)</t>
  </si>
  <si>
    <t>Обеспечение функционирования местной администрации  (Иные бюджетные ассигнования)</t>
  </si>
  <si>
    <t>0130100030</t>
  </si>
  <si>
    <t>Обеспечение функционирования местной админи-страции в области информационных технологий</t>
  </si>
  <si>
    <t>Обеспечение функционирования местной админи-страции в области информационных технологий (Закупка товаров, работ и услуг для обеспечения государственных (муниципальных) нужд)</t>
  </si>
  <si>
    <t>Иные межбюджетные трансферты бюджету Вичугского муниципального района из бюджета поселений на обеспечение полномочий по осуществлению внешнего муниципального финан-сового контроля</t>
  </si>
  <si>
    <t>0170165050</t>
  </si>
  <si>
    <t>Иные межбюджетные трансферты бюджету Вичугского муниципального района из бюджета поселений на обеспечение полномочий по осуществлению внешнего муниципального финан-сового контроля (Межбюджетные трансферты)</t>
  </si>
  <si>
    <t>Иные межбюджетные трансферты бюджету Вичугского муниципального района из бюджета поселений  на обеспечение полномочий по осуществлению внутреннего муниципального финансового контроля</t>
  </si>
  <si>
    <t>0170165070</t>
  </si>
  <si>
    <t>Иные межбюджетные трансферты бюджету Вичугского муниципального района из бюджета поселений  на обеспечение полномочий по осуществлению внутреннего муниципального финансового контроля (Межбюджетные трансферты)</t>
  </si>
  <si>
    <t>Резервные фонды местной администрации</t>
  </si>
  <si>
    <t>0250120040</t>
  </si>
  <si>
    <t>Резервные фонды местной администрации (Иные бюджетные ассигнования)</t>
  </si>
  <si>
    <t>Иные бюджетные ассигнования</t>
  </si>
  <si>
    <t>0110195010</t>
  </si>
  <si>
    <t>Иные бюджетные ассигнования (Иные бюджетные ассигнования)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</si>
  <si>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</si>
  <si>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0150100005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</si>
  <si>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(Закупка товаров, работ и услуг для государственных (муниципальных) нужд)</t>
  </si>
  <si>
    <t>Выполнение других обязательств органов местного самоуправления</t>
  </si>
  <si>
    <t>0150120020</t>
  </si>
  <si>
    <t>Выполнение других обязательств органов местного самоуправления  (Закупка товаров, работ и услуг для государственных (муниципальных) нужд)</t>
  </si>
  <si>
    <t>Выполнение других обязательств органов местного самоуправления (Иные бюджетные ассигнования)</t>
  </si>
  <si>
    <t>Осуществление полномочий по первичному воин-скому учета на территориях, где отсутствуют военные комиссариаты</t>
  </si>
  <si>
    <t>4090051180</t>
  </si>
  <si>
    <t>Осуществление полномочий по первичному воин-скому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</si>
  <si>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первичных мер пожарной безопасности</t>
  </si>
  <si>
    <t>0210120010</t>
  </si>
  <si>
    <t>Обеспечение первичных мер пожарной безопасности  (Закупка товаров, работ и услуг для государственных (муниципальных) нужд)</t>
  </si>
  <si>
    <t xml:space="preserve">Возмещение недополученных доходов в связи с применением регулируемых тарифов на услуги бань оказываемых населению </t>
  </si>
  <si>
    <t>0430195020</t>
  </si>
  <si>
    <t>Возмещение недополученных доходов в связи с применением регулируемых тарифов на услуги бань оказываемых населению (Иные бюджетные ассигнования)</t>
  </si>
  <si>
    <t>Прочие мероприятия по благоустройству</t>
  </si>
  <si>
    <t>0510120080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</si>
  <si>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</si>
  <si>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0520120100</t>
  </si>
  <si>
    <t xml:space="preserve">Уличное освещение    </t>
  </si>
  <si>
    <t>0530120110</t>
  </si>
  <si>
    <t xml:space="preserve">Уличное освещение   (Закупка товаров, работ и услуг для государственных (муниципальных) нужд) </t>
  </si>
  <si>
    <t xml:space="preserve">Прочие мероприятия по благоустройству - ремонт и строительство детских площадок </t>
  </si>
  <si>
    <t>0540120120</t>
  </si>
  <si>
    <t xml:space="preserve">Прочие мероприятия по благоустройству - ремонт и строительство детских площадок (Закупка товаров, работ и услуг для государственных (муниципальных) нужд) </t>
  </si>
  <si>
    <t>Обеспечение выполнения функций  муниципальными бюджетными учреждениями – организация культурного досуга и отдыха населения</t>
  </si>
  <si>
    <t>0610100050</t>
  </si>
  <si>
    <t>Обеспечение выполнения функций  муниципальными бюджетными учреждениями – организация культурного досуга и отдыха населения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</si>
  <si>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</si>
  <si>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06101S0340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</si>
  <si>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не-коммерческим организациям)</t>
  </si>
  <si>
    <t>4090080340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</si>
  <si>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</si>
  <si>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</si>
  <si>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 xml:space="preserve">Доплата к пенсии муниципальных служащих  </t>
  </si>
  <si>
    <t>0140194010</t>
  </si>
  <si>
    <t>Доплата к пенсии муниципальных служащих  (Социальное обеспечение и иные выплаты населе-нию)</t>
  </si>
  <si>
    <t>Прочие мероприятия по массовому спорту</t>
  </si>
  <si>
    <t>0630120130</t>
  </si>
  <si>
    <t>Прочие мероприятия по массовому спорту (Закупка товаров, работ и услуг для государственных (муниципальных) нужд)</t>
  </si>
  <si>
    <t>Функционирования высшего должностного лица субъекта Российской Федерации и муниципального образования</t>
  </si>
  <si>
    <t xml:space="preserve">Функционирования высшего должностного лица субъекта Российской Федерации и муниципального образования </t>
  </si>
  <si>
    <t>Приложение № 2</t>
  </si>
  <si>
    <t>Приложение №3</t>
  </si>
  <si>
    <t xml:space="preserve">Приложение  №4  </t>
  </si>
  <si>
    <t xml:space="preserve"> 1 00 00000 00 0000 000</t>
  </si>
  <si>
    <t xml:space="preserve"> 1 01 00000 00 0000 110</t>
  </si>
  <si>
    <t xml:space="preserve"> 1 01 02000 01 0000 110</t>
  </si>
  <si>
    <t xml:space="preserve"> 1 01 02010 01 0000 110</t>
  </si>
  <si>
    <t xml:space="preserve"> 1 01 02020 01 0000 110</t>
  </si>
  <si>
    <t xml:space="preserve"> 1 01 02030 01 0000 110</t>
  </si>
  <si>
    <t xml:space="preserve">  1 05 00000 00 0000 110</t>
  </si>
  <si>
    <t xml:space="preserve"> 1 05 03000 01 0000 110</t>
  </si>
  <si>
    <t xml:space="preserve"> 1 05 03010 01 0000 110</t>
  </si>
  <si>
    <t xml:space="preserve"> 1 06 00000 00 0000 000</t>
  </si>
  <si>
    <t xml:space="preserve"> 1 06 01030 10 0000 110</t>
  </si>
  <si>
    <t xml:space="preserve"> 1 06 06000 00 0000 000</t>
  </si>
  <si>
    <t xml:space="preserve"> 1 06 06043 10 0000 110</t>
  </si>
  <si>
    <t xml:space="preserve"> 1 06 06033 10 0000 110</t>
  </si>
  <si>
    <t xml:space="preserve"> 2 00 00000 00 0000 000</t>
  </si>
  <si>
    <t xml:space="preserve">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</si>
  <si>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</si>
  <si>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 1 11 05070 00 0000 120</t>
  </si>
  <si>
    <t>Доходы от сдачи в аренду имущества, составляющего государственную (муници-пальную) казну (за исключением земельных участков)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</si>
  <si>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</si>
  <si>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государ-ственных и муниципальных унитарных предприятий, в том числе казенных)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</si>
  <si>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</si>
  <si>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</si>
  <si>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2 02 10000 00 0000 151</t>
  </si>
  <si>
    <t xml:space="preserve">Дотации бюджетам бюджетной системы Российской Федерации </t>
  </si>
  <si>
    <t xml:space="preserve"> 2 02 15001 00 0000 151</t>
  </si>
  <si>
    <t>Дотации на выравнивание бюджетной обеспе-ченности</t>
  </si>
  <si>
    <t>2 02 15001 10 0000 151</t>
  </si>
  <si>
    <t>Дотации бюджетам сельских поселений на выравнивание бюджетной обеспеченности</t>
  </si>
  <si>
    <t xml:space="preserve"> 2 02 15002 00 0000 151</t>
  </si>
  <si>
    <t xml:space="preserve"> 2 02 15002 10 0000 151</t>
  </si>
  <si>
    <t>Дотации бюджетам сельских поселений на поддержку мер по обеспечению сбаланси-рованности бюджетов</t>
  </si>
  <si>
    <t>2 02 29999 00 0000 151</t>
  </si>
  <si>
    <t xml:space="preserve"> 2 02 20000 00 0000 151</t>
  </si>
  <si>
    <t xml:space="preserve"> 2 02 29999 10 0000 151</t>
  </si>
  <si>
    <t>Субвенции бюджетам бюджетной системы Российской Федерации</t>
  </si>
  <si>
    <t xml:space="preserve"> 2 02 30000 00 0000 151</t>
  </si>
  <si>
    <t xml:space="preserve"> 2 02 35118 00 0000 151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</si>
  <si>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</si>
  <si>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2 02 35118 10 0000 151</t>
  </si>
  <si>
    <t>2 02 40000 00 0000 151</t>
  </si>
  <si>
    <t>202 40014 00 0000 151</t>
  </si>
  <si>
    <t>Межбюджетные трансферты,  передаваемые  бюджетам    муниципальных   образований   на   осуществление  части полномочий по  решению  вопросов  местного значения   в   соответствии    с    заключенными соглашениями</t>
  </si>
  <si>
    <t xml:space="preserve"> 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</si>
  <si>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</si>
  <si>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0150143070</t>
  </si>
  <si>
    <t>Обеспечение полномочия по осуществлению мероприятий по обеспечению безопасности людей на водных объектах, охране их жизни и здоровья  (Закупка товаров, работ и услуг для государственных (муниципальных) нужд)</t>
  </si>
  <si>
    <t xml:space="preserve">Обеспечение полномочия по осуществлению мероприятий по обеспечению безопасности людей на водных объектах, охране их жизни и здоровья  </t>
  </si>
  <si>
    <t>0240120210</t>
  </si>
  <si>
    <t>Обеспечение полномочия по осуществлению мероприятий по обеспечению безопасности людей на водных объектах, охране их жизни и здоровья на территории Сунженского сельского поселения в части организации безопасности людей на водных объектах  (Закупка товаров, работ и услуг для государственных (муниципальных) нужд)</t>
  </si>
  <si>
    <t xml:space="preserve">Обеспечение полномочия по осуществлению мероприятий по обеспечению безопасности людей на водных объектах, охране их жизни и здоровья на территории Сунженского сельского поселения в части организации безопасности людей на водных объектах  </t>
  </si>
  <si>
    <t>0240120270</t>
  </si>
  <si>
    <t>Финансирование на исполнение передаваемых полномочий по организации библиотечного обслуживания населения,  комплектованию и обеспечению сохранности библиотечных фондов библиотек сельских поселений (Предоставление субсидий бюджетным, автономным учреждениям и иным некоммерческим организациям)</t>
  </si>
  <si>
    <t xml:space="preserve">Финансирование на исполнение передаваемых полномочий по организации библиотечного обслуживания населения,  комплектованию и обеспечению сохранности библиотечных фондов библиотек сельских поселений </t>
  </si>
  <si>
    <t>0620120360</t>
  </si>
  <si>
    <t>Обеспечение части полномочий по организации в границах Сунженского сельского поселения библиотечного обслуживания населения,  комплектованию и обеспечению сохранности библиотечных фондов библиотек сельских поселений, в том числе софинансирование на комплектование книжных фондов библиотек (Предоставление субсидий бюджетным, автономным учреждениям и иным некоммерческим организациям)</t>
  </si>
  <si>
    <t xml:space="preserve">Обеспечение части полномочий по организации в границах Сунженского сельского поселения библиотечного обслуживания населения,  комплектованию и обеспечению сохранности библиотечных фондов библиотек сельских поселений, в том числе софинансирование на комплектование книжных фондов библиотек </t>
  </si>
  <si>
    <t>06201L5191</t>
  </si>
  <si>
    <t>Прочие мероприятия по благоустройству: ремонт пе-шеходных переходов, обелисков  (Закупка товаров, работ и услуг для обеспечения государственных (муниципальных) нужд)</t>
  </si>
  <si>
    <t xml:space="preserve">Прочие мероприятия по благоустройству: ремонт пе-шеходных переходов, обелисков  </t>
  </si>
  <si>
    <t>Доходы бюджета Сунженского сельского поселения за 2018 год по кодам классификации доходов бюджетов.</t>
  </si>
  <si>
    <t>Уточненный план на 31.12.2018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</si>
  <si>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</si>
  <si>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</si>
  <si>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</si>
  <si>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</si>
  <si>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</si>
  <si>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</si>
  <si>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</si>
  <si>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</si>
  <si>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</si>
  <si>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</si>
  <si>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</si>
  <si>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</si>
  <si>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</si>
  <si>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2 02 35120 00 0000 151</t>
  </si>
  <si>
    <t>Субвенции бюджетам на осуществление полномочий по составлению (изменению) списка кандидатов в присяжные заседатели федеральных судов общей юрисдикции в Российской Федерации</t>
  </si>
  <si>
    <t>2 02 35120 10 0000 151</t>
  </si>
  <si>
    <t>Субвенции бюджетам сельских поселений на осуществление полномочий по составлению (изменению) списка кандидатов в присяжные заседатели федеральных судов общей юрисдикции в Российской Федерации</t>
  </si>
  <si>
    <t xml:space="preserve"> Сунженского сельского поселения за 2018 год по ведомственной структуре расходов бюджета поселения</t>
  </si>
  <si>
    <t>Выполнение других обязательств органов местного самоуправления (Социальное обеспечение и иные выплаты населению)</t>
  </si>
  <si>
    <r>
      <t xml:space="preserve">Обеспечение полномочия </t>
    </r>
    <r>
      <rPr>
        <sz val="12"/>
        <rFont val="Times New Roman"/>
        <family val="1"/>
      </rPr>
      <t xml:space="preserve">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резервирования земель и изъятие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 на 2018 год </t>
    </r>
    <r>
      <rPr>
        <sz val="11"/>
        <rFont val="Times New Roman"/>
        <family val="1"/>
      </rPr>
      <t>(Закупка товаров, работ и услуг для  обеспечения государственных (муниципальных) нужд)</t>
    </r>
  </si>
  <si>
    <t>Осуществление полномочий по первичному воинскому учета на территориях, где отсутствуют военные комиссариаты (Закупка товаров, работ и услуг для государственных (муниципальных) нужд)</t>
  </si>
  <si>
    <t>Осуществление части полномочия по  составлению (изменению) списка кандидатов в присяжные заседатели федеральных судов общей юрисдикции в Российской Федерации</t>
  </si>
  <si>
    <t>4090051200</t>
  </si>
  <si>
    <t>Осуществление части полномочия по составле-нию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</si>
  <si>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0105</t>
  </si>
  <si>
    <t>Судебная система</t>
  </si>
  <si>
    <t xml:space="preserve">за 2018 год по кодам классификации источников финансирования дефицитов бюджетов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</si>
</sst>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\-#,##0\ "/>
    <numFmt numFmtId="173" formatCode="0.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00"/>
    <numFmt numFmtId="181" formatCode="0.0_ ;[Red]\-0.0\ "/>
    <numFmt numFmtId="182" formatCode="0.00_ ;\-0.00\ "/>
    <numFmt numFmtId="183" formatCode="000000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Book Antiqua"/>
      <family val="1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Tahoma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4" borderId="0" applyNumberFormat="0" applyBorder="0" applyAlignment="0" applyProtection="0"/>
  </cellStyleXfs>
  <cellXfs count="303">
    <xf numFmtId="0" fontId="0" fillId="0" borderId="0" xfId="0" applyAlignment="1">
      <alignment/>
    </xf>
    <xf numFmtId="172" fontId="19" fillId="0" borderId="0" xfId="0" applyNumberFormat="1" applyFont="1" applyAlignment="1">
      <alignment horizontal="right"/>
    </xf>
    <xf numFmtId="172" fontId="19" fillId="0" borderId="0" xfId="0" applyNumberFormat="1" applyFont="1" applyBorder="1" applyAlignment="1">
      <alignment horizontal="right"/>
    </xf>
    <xf numFmtId="172" fontId="2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72" fontId="19" fillId="0" borderId="0" xfId="0" applyNumberFormat="1" applyFont="1" applyAlignment="1">
      <alignment/>
    </xf>
    <xf numFmtId="0" fontId="0" fillId="0" borderId="0" xfId="0" applyAlignment="1">
      <alignment wrapText="1"/>
    </xf>
    <xf numFmtId="0" fontId="21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25" fillId="0" borderId="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Border="1" applyAlignment="1">
      <alignment horizontal="center" vertical="top" wrapText="1"/>
    </xf>
    <xf numFmtId="0" fontId="21" fillId="0" borderId="11" xfId="0" applyFont="1" applyBorder="1" applyAlignment="1">
      <alignment/>
    </xf>
    <xf numFmtId="0" fontId="26" fillId="0" borderId="0" xfId="0" applyFont="1" applyBorder="1" applyAlignment="1">
      <alignment horizontal="left" vertical="top" wrapText="1"/>
    </xf>
    <xf numFmtId="0" fontId="21" fillId="0" borderId="0" xfId="0" applyFont="1" applyBorder="1" applyAlignment="1">
      <alignment/>
    </xf>
    <xf numFmtId="0" fontId="27" fillId="0" borderId="0" xfId="0" applyFont="1" applyBorder="1" applyAlignment="1">
      <alignment horizontal="center" vertical="top" wrapText="1"/>
    </xf>
    <xf numFmtId="0" fontId="21" fillId="0" borderId="12" xfId="0" applyFont="1" applyBorder="1" applyAlignment="1">
      <alignment/>
    </xf>
    <xf numFmtId="0" fontId="21" fillId="0" borderId="0" xfId="0" applyFont="1" applyFill="1" applyAlignment="1">
      <alignment/>
    </xf>
    <xf numFmtId="49" fontId="21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49" fontId="20" fillId="0" borderId="0" xfId="0" applyNumberFormat="1" applyFont="1" applyFill="1" applyAlignment="1">
      <alignment horizontal="right"/>
    </xf>
    <xf numFmtId="49" fontId="21" fillId="0" borderId="0" xfId="0" applyNumberFormat="1" applyFont="1" applyFill="1" applyAlignment="1">
      <alignment horizontal="right"/>
    </xf>
    <xf numFmtId="0" fontId="29" fillId="0" borderId="0" xfId="0" applyFont="1" applyAlignment="1">
      <alignment horizontal="center"/>
    </xf>
    <xf numFmtId="49" fontId="29" fillId="0" borderId="0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9" fillId="0" borderId="15" xfId="0" applyFont="1" applyFill="1" applyBorder="1" applyAlignment="1">
      <alignment wrapText="1"/>
    </xf>
    <xf numFmtId="49" fontId="29" fillId="0" borderId="15" xfId="0" applyNumberFormat="1" applyFont="1" applyFill="1" applyBorder="1" applyAlignment="1">
      <alignment horizontal="right" wrapText="1"/>
    </xf>
    <xf numFmtId="0" fontId="29" fillId="0" borderId="16" xfId="0" applyFont="1" applyFill="1" applyBorder="1" applyAlignment="1">
      <alignment horizontal="right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17" xfId="0" applyFont="1" applyFill="1" applyBorder="1" applyAlignment="1">
      <alignment horizontal="center"/>
    </xf>
    <xf numFmtId="49" fontId="30" fillId="0" borderId="17" xfId="0" applyNumberFormat="1" applyFont="1" applyFill="1" applyBorder="1" applyAlignment="1">
      <alignment horizontal="right"/>
    </xf>
    <xf numFmtId="0" fontId="30" fillId="0" borderId="18" xfId="0" applyFont="1" applyFill="1" applyBorder="1" applyAlignment="1">
      <alignment horizontal="right"/>
    </xf>
    <xf numFmtId="0" fontId="21" fillId="0" borderId="19" xfId="0" applyFont="1" applyFill="1" applyBorder="1" applyAlignment="1">
      <alignment wrapText="1"/>
    </xf>
    <xf numFmtId="49" fontId="21" fillId="0" borderId="19" xfId="0" applyNumberFormat="1" applyFont="1" applyFill="1" applyBorder="1" applyAlignment="1">
      <alignment horizontal="right"/>
    </xf>
    <xf numFmtId="49" fontId="30" fillId="0" borderId="19" xfId="0" applyNumberFormat="1" applyFont="1" applyFill="1" applyBorder="1" applyAlignment="1">
      <alignment horizontal="right"/>
    </xf>
    <xf numFmtId="0" fontId="30" fillId="0" borderId="20" xfId="0" applyFont="1" applyFill="1" applyBorder="1" applyAlignment="1">
      <alignment horizontal="right"/>
    </xf>
    <xf numFmtId="0" fontId="24" fillId="0" borderId="19" xfId="0" applyFont="1" applyFill="1" applyBorder="1" applyAlignment="1">
      <alignment wrapText="1"/>
    </xf>
    <xf numFmtId="49" fontId="24" fillId="0" borderId="19" xfId="0" applyNumberFormat="1" applyFont="1" applyFill="1" applyBorder="1" applyAlignment="1">
      <alignment horizontal="right"/>
    </xf>
    <xf numFmtId="0" fontId="24" fillId="0" borderId="20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21" fillId="0" borderId="19" xfId="0" applyFont="1" applyFill="1" applyBorder="1" applyAlignment="1">
      <alignment horizontal="left" wrapText="1"/>
    </xf>
    <xf numFmtId="0" fontId="21" fillId="0" borderId="20" xfId="0" applyFont="1" applyFill="1" applyBorder="1" applyAlignment="1">
      <alignment horizontal="right"/>
    </xf>
    <xf numFmtId="173" fontId="30" fillId="0" borderId="20" xfId="0" applyNumberFormat="1" applyFont="1" applyFill="1" applyBorder="1" applyAlignment="1">
      <alignment horizontal="right"/>
    </xf>
    <xf numFmtId="173" fontId="24" fillId="0" borderId="20" xfId="0" applyNumberFormat="1" applyFont="1" applyFill="1" applyBorder="1" applyAlignment="1">
      <alignment horizontal="right"/>
    </xf>
    <xf numFmtId="173" fontId="21" fillId="0" borderId="20" xfId="0" applyNumberFormat="1" applyFont="1" applyFill="1" applyBorder="1" applyAlignment="1">
      <alignment horizontal="right"/>
    </xf>
    <xf numFmtId="49" fontId="29" fillId="0" borderId="15" xfId="0" applyNumberFormat="1" applyFont="1" applyFill="1" applyBorder="1" applyAlignment="1">
      <alignment horizontal="right"/>
    </xf>
    <xf numFmtId="49" fontId="21" fillId="0" borderId="21" xfId="0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wrapText="1"/>
    </xf>
    <xf numFmtId="49" fontId="23" fillId="0" borderId="19" xfId="0" applyNumberFormat="1" applyFont="1" applyFill="1" applyBorder="1" applyAlignment="1">
      <alignment wrapText="1"/>
    </xf>
    <xf numFmtId="0" fontId="21" fillId="0" borderId="19" xfId="0" applyFont="1" applyFill="1" applyBorder="1" applyAlignment="1">
      <alignment horizontal="right"/>
    </xf>
    <xf numFmtId="49" fontId="21" fillId="0" borderId="17" xfId="0" applyNumberFormat="1" applyFont="1" applyFill="1" applyBorder="1" applyAlignment="1">
      <alignment horizontal="right"/>
    </xf>
    <xf numFmtId="49" fontId="30" fillId="0" borderId="21" xfId="0" applyNumberFormat="1" applyFont="1" applyFill="1" applyBorder="1" applyAlignment="1">
      <alignment horizontal="right"/>
    </xf>
    <xf numFmtId="49" fontId="26" fillId="0" borderId="13" xfId="0" applyNumberFormat="1" applyFont="1" applyFill="1" applyBorder="1" applyAlignment="1">
      <alignment horizontal="right"/>
    </xf>
    <xf numFmtId="49" fontId="21" fillId="0" borderId="0" xfId="0" applyNumberFormat="1" applyFont="1" applyFill="1" applyAlignment="1">
      <alignment wrapText="1"/>
    </xf>
    <xf numFmtId="17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7" fillId="0" borderId="15" xfId="0" applyFont="1" applyBorder="1" applyAlignment="1">
      <alignment horizontal="center" wrapText="1"/>
    </xf>
    <xf numFmtId="0" fontId="27" fillId="0" borderId="22" xfId="0" applyFont="1" applyBorder="1" applyAlignment="1">
      <alignment horizontal="center" vertical="top" wrapText="1"/>
    </xf>
    <xf numFmtId="0" fontId="28" fillId="0" borderId="19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left" wrapText="1"/>
    </xf>
    <xf numFmtId="0" fontId="35" fillId="0" borderId="19" xfId="0" applyFont="1" applyBorder="1" applyAlignment="1">
      <alignment horizontal="left" wrapText="1"/>
    </xf>
    <xf numFmtId="0" fontId="36" fillId="0" borderId="17" xfId="0" applyFont="1" applyBorder="1" applyAlignment="1">
      <alignment wrapText="1"/>
    </xf>
    <xf numFmtId="0" fontId="36" fillId="0" borderId="17" xfId="0" applyFont="1" applyBorder="1" applyAlignment="1">
      <alignment horizontal="left" wrapText="1"/>
    </xf>
    <xf numFmtId="0" fontId="36" fillId="0" borderId="19" xfId="0" applyFont="1" applyBorder="1" applyAlignment="1">
      <alignment wrapText="1"/>
    </xf>
    <xf numFmtId="0" fontId="36" fillId="0" borderId="19" xfId="0" applyFont="1" applyBorder="1" applyAlignment="1">
      <alignment horizontal="left" wrapText="1"/>
    </xf>
    <xf numFmtId="49" fontId="36" fillId="0" borderId="19" xfId="0" applyNumberFormat="1" applyFont="1" applyBorder="1" applyAlignment="1">
      <alignment wrapText="1"/>
    </xf>
    <xf numFmtId="49" fontId="35" fillId="0" borderId="19" xfId="0" applyNumberFormat="1" applyFont="1" applyBorder="1" applyAlignment="1">
      <alignment wrapText="1"/>
    </xf>
    <xf numFmtId="0" fontId="35" fillId="0" borderId="19" xfId="0" applyNumberFormat="1" applyFont="1" applyBorder="1" applyAlignment="1">
      <alignment horizontal="left" wrapText="1"/>
    </xf>
    <xf numFmtId="49" fontId="35" fillId="0" borderId="19" xfId="0" applyNumberFormat="1" applyFont="1" applyBorder="1" applyAlignment="1">
      <alignment horizontal="left" wrapText="1"/>
    </xf>
    <xf numFmtId="0" fontId="36" fillId="0" borderId="19" xfId="0" applyFont="1" applyBorder="1" applyAlignment="1">
      <alignment horizontal="left" vertical="top" wrapText="1"/>
    </xf>
    <xf numFmtId="0" fontId="36" fillId="0" borderId="17" xfId="0" applyFont="1" applyBorder="1" applyAlignment="1">
      <alignment vertical="top" wrapText="1"/>
    </xf>
    <xf numFmtId="0" fontId="35" fillId="0" borderId="19" xfId="0" applyFont="1" applyBorder="1" applyAlignment="1">
      <alignment horizontal="left" vertical="top" wrapText="1"/>
    </xf>
    <xf numFmtId="0" fontId="35" fillId="0" borderId="21" xfId="0" applyFont="1" applyBorder="1" applyAlignment="1">
      <alignment vertical="top" wrapText="1"/>
    </xf>
    <xf numFmtId="0" fontId="36" fillId="0" borderId="21" xfId="0" applyFont="1" applyBorder="1" applyAlignment="1">
      <alignment horizontal="left" vertical="top" wrapText="1"/>
    </xf>
    <xf numFmtId="0" fontId="36" fillId="0" borderId="21" xfId="0" applyFont="1" applyBorder="1" applyAlignment="1">
      <alignment vertical="top" wrapText="1"/>
    </xf>
    <xf numFmtId="0" fontId="36" fillId="0" borderId="24" xfId="0" applyFont="1" applyBorder="1" applyAlignment="1">
      <alignment vertical="top" wrapText="1"/>
    </xf>
    <xf numFmtId="0" fontId="35" fillId="0" borderId="25" xfId="0" applyFont="1" applyBorder="1" applyAlignment="1">
      <alignment vertical="top" wrapText="1"/>
    </xf>
    <xf numFmtId="0" fontId="35" fillId="0" borderId="17" xfId="0" applyFont="1" applyBorder="1" applyAlignment="1">
      <alignment horizontal="left" vertical="top" wrapText="1"/>
    </xf>
    <xf numFmtId="0" fontId="36" fillId="0" borderId="23" xfId="0" applyFont="1" applyBorder="1" applyAlignment="1">
      <alignment vertical="top" wrapText="1"/>
    </xf>
    <xf numFmtId="0" fontId="36" fillId="0" borderId="17" xfId="0" applyFont="1" applyBorder="1" applyAlignment="1">
      <alignment horizontal="left" vertical="top" wrapText="1"/>
    </xf>
    <xf numFmtId="0" fontId="35" fillId="0" borderId="26" xfId="0" applyFont="1" applyBorder="1" applyAlignment="1">
      <alignment horizontal="left" vertical="top" wrapText="1"/>
    </xf>
    <xf numFmtId="0" fontId="35" fillId="0" borderId="27" xfId="0" applyFont="1" applyBorder="1" applyAlignment="1">
      <alignment vertical="top" wrapText="1"/>
    </xf>
    <xf numFmtId="0" fontId="36" fillId="0" borderId="26" xfId="0" applyFont="1" applyBorder="1" applyAlignment="1">
      <alignment horizontal="left" vertical="top" wrapText="1"/>
    </xf>
    <xf numFmtId="0" fontId="0" fillId="0" borderId="0" xfId="0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vertical="top" wrapText="1"/>
    </xf>
    <xf numFmtId="0" fontId="35" fillId="0" borderId="23" xfId="0" applyFont="1" applyBorder="1" applyAlignment="1">
      <alignment horizontal="left" wrapText="1"/>
    </xf>
    <xf numFmtId="0" fontId="35" fillId="0" borderId="0" xfId="0" applyFont="1" applyBorder="1" applyAlignment="1">
      <alignment horizontal="left" wrapText="1"/>
    </xf>
    <xf numFmtId="0" fontId="35" fillId="0" borderId="17" xfId="0" applyFont="1" applyBorder="1" applyAlignment="1">
      <alignment wrapText="1"/>
    </xf>
    <xf numFmtId="0" fontId="35" fillId="0" borderId="28" xfId="0" applyFont="1" applyBorder="1" applyAlignment="1">
      <alignment horizontal="left" wrapText="1"/>
    </xf>
    <xf numFmtId="0" fontId="23" fillId="0" borderId="17" xfId="0" applyFont="1" applyFill="1" applyBorder="1" applyAlignment="1">
      <alignment horizontal="left"/>
    </xf>
    <xf numFmtId="0" fontId="23" fillId="0" borderId="19" xfId="0" applyFont="1" applyFill="1" applyBorder="1" applyAlignment="1">
      <alignment horizontal="left" wrapText="1"/>
    </xf>
    <xf numFmtId="0" fontId="26" fillId="0" borderId="19" xfId="0" applyFont="1" applyFill="1" applyBorder="1" applyAlignment="1">
      <alignment horizontal="left" wrapText="1"/>
    </xf>
    <xf numFmtId="0" fontId="37" fillId="0" borderId="19" xfId="0" applyFont="1" applyFill="1" applyBorder="1" applyAlignment="1">
      <alignment wrapText="1"/>
    </xf>
    <xf numFmtId="0" fontId="26" fillId="0" borderId="0" xfId="0" applyFont="1" applyAlignment="1">
      <alignment wrapText="1"/>
    </xf>
    <xf numFmtId="0" fontId="23" fillId="0" borderId="0" xfId="0" applyFont="1" applyAlignment="1">
      <alignment wrapText="1"/>
    </xf>
    <xf numFmtId="49" fontId="21" fillId="0" borderId="29" xfId="0" applyNumberFormat="1" applyFont="1" applyFill="1" applyBorder="1" applyAlignment="1">
      <alignment horizontal="center"/>
    </xf>
    <xf numFmtId="49" fontId="29" fillId="0" borderId="30" xfId="0" applyNumberFormat="1" applyFont="1" applyFill="1" applyBorder="1" applyAlignment="1">
      <alignment horizontal="right" wrapText="1"/>
    </xf>
    <xf numFmtId="49" fontId="30" fillId="0" borderId="28" xfId="0" applyNumberFormat="1" applyFont="1" applyFill="1" applyBorder="1" applyAlignment="1">
      <alignment horizontal="right"/>
    </xf>
    <xf numFmtId="49" fontId="21" fillId="0" borderId="31" xfId="0" applyNumberFormat="1" applyFont="1" applyFill="1" applyBorder="1" applyAlignment="1">
      <alignment horizontal="right"/>
    </xf>
    <xf numFmtId="49" fontId="24" fillId="0" borderId="31" xfId="0" applyNumberFormat="1" applyFont="1" applyFill="1" applyBorder="1" applyAlignment="1">
      <alignment horizontal="right"/>
    </xf>
    <xf numFmtId="0" fontId="38" fillId="0" borderId="19" xfId="0" applyFont="1" applyFill="1" applyBorder="1" applyAlignment="1">
      <alignment wrapText="1"/>
    </xf>
    <xf numFmtId="49" fontId="26" fillId="0" borderId="19" xfId="0" applyNumberFormat="1" applyFont="1" applyFill="1" applyBorder="1" applyAlignment="1">
      <alignment wrapText="1"/>
    </xf>
    <xf numFmtId="49" fontId="21" fillId="0" borderId="24" xfId="0" applyNumberFormat="1" applyFont="1" applyFill="1" applyBorder="1" applyAlignment="1">
      <alignment horizontal="right"/>
    </xf>
    <xf numFmtId="0" fontId="38" fillId="0" borderId="21" xfId="0" applyFont="1" applyFill="1" applyBorder="1" applyAlignment="1">
      <alignment wrapText="1"/>
    </xf>
    <xf numFmtId="0" fontId="21" fillId="0" borderId="32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49" fontId="30" fillId="0" borderId="35" xfId="0" applyNumberFormat="1" applyFont="1" applyFill="1" applyBorder="1" applyAlignment="1">
      <alignment horizontal="right"/>
    </xf>
    <xf numFmtId="2" fontId="30" fillId="0" borderId="36" xfId="0" applyNumberFormat="1" applyFont="1" applyFill="1" applyBorder="1" applyAlignment="1">
      <alignment horizontal="right"/>
    </xf>
    <xf numFmtId="0" fontId="28" fillId="0" borderId="33" xfId="0" applyFont="1" applyFill="1" applyBorder="1" applyAlignment="1">
      <alignment horizontal="left" wrapText="1"/>
    </xf>
    <xf numFmtId="49" fontId="21" fillId="0" borderId="33" xfId="0" applyNumberFormat="1" applyFont="1" applyFill="1" applyBorder="1" applyAlignment="1">
      <alignment horizontal="right"/>
    </xf>
    <xf numFmtId="0" fontId="32" fillId="0" borderId="33" xfId="0" applyFont="1" applyFill="1" applyBorder="1" applyAlignment="1">
      <alignment wrapText="1"/>
    </xf>
    <xf numFmtId="49" fontId="30" fillId="0" borderId="33" xfId="0" applyNumberFormat="1" applyFont="1" applyFill="1" applyBorder="1" applyAlignment="1">
      <alignment horizontal="right"/>
    </xf>
    <xf numFmtId="0" fontId="40" fillId="0" borderId="33" xfId="0" applyFont="1" applyFill="1" applyBorder="1" applyAlignment="1">
      <alignment wrapText="1"/>
    </xf>
    <xf numFmtId="49" fontId="28" fillId="0" borderId="33" xfId="0" applyNumberFormat="1" applyFont="1" applyFill="1" applyBorder="1" applyAlignment="1">
      <alignment wrapText="1"/>
    </xf>
    <xf numFmtId="49" fontId="27" fillId="0" borderId="33" xfId="0" applyNumberFormat="1" applyFont="1" applyFill="1" applyBorder="1" applyAlignment="1">
      <alignment wrapText="1"/>
    </xf>
    <xf numFmtId="0" fontId="32" fillId="0" borderId="37" xfId="0" applyFont="1" applyFill="1" applyBorder="1" applyAlignment="1">
      <alignment wrapText="1"/>
    </xf>
    <xf numFmtId="49" fontId="30" fillId="0" borderId="37" xfId="0" applyNumberFormat="1" applyFont="1" applyFill="1" applyBorder="1" applyAlignment="1">
      <alignment horizontal="right"/>
    </xf>
    <xf numFmtId="49" fontId="21" fillId="0" borderId="37" xfId="0" applyNumberFormat="1" applyFont="1" applyFill="1" applyBorder="1" applyAlignment="1">
      <alignment horizontal="right"/>
    </xf>
    <xf numFmtId="0" fontId="29" fillId="0" borderId="38" xfId="0" applyFont="1" applyFill="1" applyBorder="1" applyAlignment="1">
      <alignment horizontal="right" wrapText="1"/>
    </xf>
    <xf numFmtId="49" fontId="26" fillId="0" borderId="38" xfId="0" applyNumberFormat="1" applyFont="1" applyFill="1" applyBorder="1" applyAlignment="1">
      <alignment horizontal="right"/>
    </xf>
    <xf numFmtId="0" fontId="23" fillId="0" borderId="35" xfId="0" applyFont="1" applyFill="1" applyBorder="1" applyAlignment="1">
      <alignment horizontal="center"/>
    </xf>
    <xf numFmtId="172" fontId="27" fillId="0" borderId="39" xfId="0" applyNumberFormat="1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top" wrapText="1"/>
    </xf>
    <xf numFmtId="172" fontId="28" fillId="0" borderId="39" xfId="0" applyNumberFormat="1" applyFont="1" applyBorder="1" applyAlignment="1">
      <alignment horizontal="center" vertical="top" wrapText="1"/>
    </xf>
    <xf numFmtId="0" fontId="21" fillId="0" borderId="33" xfId="0" applyFont="1" applyBorder="1" applyAlignment="1">
      <alignment vertical="top" wrapText="1"/>
    </xf>
    <xf numFmtId="2" fontId="28" fillId="0" borderId="33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vertical="top" wrapText="1"/>
    </xf>
    <xf numFmtId="172" fontId="26" fillId="0" borderId="0" xfId="0" applyNumberFormat="1" applyFont="1" applyAlignment="1">
      <alignment horizontal="right"/>
    </xf>
    <xf numFmtId="0" fontId="21" fillId="0" borderId="10" xfId="0" applyFont="1" applyFill="1" applyBorder="1" applyAlignment="1">
      <alignment horizontal="center" vertical="top"/>
    </xf>
    <xf numFmtId="49" fontId="21" fillId="0" borderId="10" xfId="0" applyNumberFormat="1" applyFont="1" applyFill="1" applyBorder="1" applyAlignment="1">
      <alignment horizontal="center" vertical="top"/>
    </xf>
    <xf numFmtId="49" fontId="21" fillId="0" borderId="40" xfId="0" applyNumberFormat="1" applyFont="1" applyFill="1" applyBorder="1" applyAlignment="1">
      <alignment horizontal="center" vertical="top"/>
    </xf>
    <xf numFmtId="0" fontId="21" fillId="0" borderId="41" xfId="0" applyFont="1" applyFill="1" applyBorder="1" applyAlignment="1">
      <alignment horizontal="center" vertical="top" wrapText="1"/>
    </xf>
    <xf numFmtId="49" fontId="26" fillId="0" borderId="0" xfId="0" applyNumberFormat="1" applyFont="1" applyFill="1" applyBorder="1" applyAlignment="1">
      <alignment wrapText="1"/>
    </xf>
    <xf numFmtId="2" fontId="28" fillId="0" borderId="19" xfId="0" applyNumberFormat="1" applyFont="1" applyBorder="1" applyAlignment="1">
      <alignment horizontal="center" vertical="center" wrapText="1"/>
    </xf>
    <xf numFmtId="2" fontId="26" fillId="0" borderId="33" xfId="0" applyNumberFormat="1" applyFont="1" applyBorder="1" applyAlignment="1">
      <alignment horizontal="center" vertical="center" wrapText="1"/>
    </xf>
    <xf numFmtId="0" fontId="36" fillId="0" borderId="17" xfId="0" applyFont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5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2" fontId="35" fillId="0" borderId="17" xfId="0" applyNumberFormat="1" applyFont="1" applyBorder="1" applyAlignment="1">
      <alignment horizontal="center" vertical="center" wrapText="1"/>
    </xf>
    <xf numFmtId="2" fontId="36" fillId="0" borderId="17" xfId="0" applyNumberFormat="1" applyFont="1" applyBorder="1" applyAlignment="1">
      <alignment horizontal="center" vertical="center" wrapText="1"/>
    </xf>
    <xf numFmtId="2" fontId="36" fillId="0" borderId="21" xfId="0" applyNumberFormat="1" applyFont="1" applyBorder="1" applyAlignment="1">
      <alignment horizontal="center" vertical="center" wrapText="1"/>
    </xf>
    <xf numFmtId="2" fontId="36" fillId="0" borderId="25" xfId="0" applyNumberFormat="1" applyFont="1" applyBorder="1" applyAlignment="1">
      <alignment horizontal="center" vertical="center" wrapText="1"/>
    </xf>
    <xf numFmtId="2" fontId="36" fillId="0" borderId="27" xfId="0" applyNumberFormat="1" applyFont="1" applyBorder="1" applyAlignment="1">
      <alignment horizontal="center" vertical="center" wrapText="1"/>
    </xf>
    <xf numFmtId="2" fontId="36" fillId="0" borderId="23" xfId="0" applyNumberFormat="1" applyFont="1" applyBorder="1" applyAlignment="1">
      <alignment horizontal="center" vertical="center" wrapText="1"/>
    </xf>
    <xf numFmtId="49" fontId="29" fillId="0" borderId="30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2" fontId="30" fillId="0" borderId="18" xfId="0" applyNumberFormat="1" applyFont="1" applyFill="1" applyBorder="1" applyAlignment="1">
      <alignment horizontal="center" vertical="center"/>
    </xf>
    <xf numFmtId="0" fontId="36" fillId="0" borderId="42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5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5" fillId="0" borderId="24" xfId="0" applyFont="1" applyBorder="1" applyAlignment="1">
      <alignment vertical="top" wrapText="1"/>
    </xf>
    <xf numFmtId="0" fontId="36" fillId="0" borderId="24" xfId="0" applyFont="1" applyBorder="1" applyAlignment="1">
      <alignment vertical="center" wrapText="1"/>
    </xf>
    <xf numFmtId="0" fontId="33" fillId="0" borderId="0" xfId="0" applyFont="1" applyFill="1" applyAlignment="1">
      <alignment/>
    </xf>
    <xf numFmtId="2" fontId="21" fillId="0" borderId="36" xfId="0" applyNumberFormat="1" applyFont="1" applyFill="1" applyBorder="1" applyAlignment="1">
      <alignment horizontal="right"/>
    </xf>
    <xf numFmtId="0" fontId="26" fillId="0" borderId="33" xfId="0" applyFont="1" applyBorder="1" applyAlignment="1">
      <alignment vertical="top" wrapText="1"/>
    </xf>
    <xf numFmtId="0" fontId="26" fillId="0" borderId="33" xfId="0" applyFont="1" applyBorder="1" applyAlignment="1">
      <alignment wrapText="1"/>
    </xf>
    <xf numFmtId="49" fontId="30" fillId="0" borderId="24" xfId="0" applyNumberFormat="1" applyFont="1" applyFill="1" applyBorder="1" applyAlignment="1">
      <alignment horizontal="right"/>
    </xf>
    <xf numFmtId="2" fontId="21" fillId="0" borderId="36" xfId="0" applyNumberFormat="1" applyFont="1" applyFill="1" applyBorder="1" applyAlignment="1">
      <alignment horizontal="right" vertical="center"/>
    </xf>
    <xf numFmtId="2" fontId="21" fillId="0" borderId="31" xfId="0" applyNumberFormat="1" applyFont="1" applyFill="1" applyBorder="1" applyAlignment="1">
      <alignment horizontal="right" vertical="center"/>
    </xf>
    <xf numFmtId="173" fontId="29" fillId="0" borderId="30" xfId="0" applyNumberFormat="1" applyFont="1" applyFill="1" applyBorder="1" applyAlignment="1">
      <alignment horizontal="center" vertical="center"/>
    </xf>
    <xf numFmtId="173" fontId="21" fillId="0" borderId="0" xfId="0" applyNumberFormat="1" applyFont="1" applyFill="1" applyAlignment="1">
      <alignment/>
    </xf>
    <xf numFmtId="0" fontId="35" fillId="0" borderId="33" xfId="0" applyFont="1" applyBorder="1" applyAlignment="1">
      <alignment vertical="top" wrapText="1"/>
    </xf>
    <xf numFmtId="49" fontId="36" fillId="0" borderId="31" xfId="0" applyNumberFormat="1" applyFont="1" applyBorder="1" applyAlignment="1">
      <alignment wrapText="1"/>
    </xf>
    <xf numFmtId="0" fontId="36" fillId="0" borderId="33" xfId="0" applyFont="1" applyBorder="1" applyAlignment="1">
      <alignment vertical="top" wrapText="1"/>
    </xf>
    <xf numFmtId="2" fontId="30" fillId="0" borderId="18" xfId="0" applyNumberFormat="1" applyFont="1" applyFill="1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21" fillId="0" borderId="20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/>
    </xf>
    <xf numFmtId="2" fontId="21" fillId="0" borderId="43" xfId="0" applyNumberFormat="1" applyFont="1" applyFill="1" applyBorder="1" applyAlignment="1">
      <alignment horizontal="center"/>
    </xf>
    <xf numFmtId="2" fontId="21" fillId="0" borderId="31" xfId="0" applyNumberFormat="1" applyFont="1" applyFill="1" applyBorder="1" applyAlignment="1">
      <alignment horizontal="center"/>
    </xf>
    <xf numFmtId="2" fontId="21" fillId="0" borderId="28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horizontal="left" wrapText="1"/>
    </xf>
    <xf numFmtId="0" fontId="26" fillId="0" borderId="44" xfId="0" applyFont="1" applyBorder="1" applyAlignment="1">
      <alignment horizontal="justify" wrapText="1"/>
    </xf>
    <xf numFmtId="0" fontId="41" fillId="0" borderId="19" xfId="0" applyFont="1" applyFill="1" applyBorder="1" applyAlignment="1">
      <alignment wrapText="1"/>
    </xf>
    <xf numFmtId="0" fontId="37" fillId="0" borderId="19" xfId="0" applyFont="1" applyFill="1" applyBorder="1" applyAlignment="1">
      <alignment/>
    </xf>
    <xf numFmtId="49" fontId="41" fillId="0" borderId="19" xfId="0" applyNumberFormat="1" applyFont="1" applyFill="1" applyBorder="1" applyAlignment="1">
      <alignment wrapText="1"/>
    </xf>
    <xf numFmtId="49" fontId="26" fillId="0" borderId="21" xfId="0" applyNumberFormat="1" applyFont="1" applyFill="1" applyBorder="1" applyAlignment="1">
      <alignment wrapText="1"/>
    </xf>
    <xf numFmtId="0" fontId="26" fillId="0" borderId="17" xfId="0" applyFont="1" applyFill="1" applyBorder="1" applyAlignment="1">
      <alignment wrapText="1"/>
    </xf>
    <xf numFmtId="0" fontId="26" fillId="0" borderId="21" xfId="0" applyFont="1" applyFill="1" applyBorder="1" applyAlignment="1">
      <alignment wrapText="1"/>
    </xf>
    <xf numFmtId="0" fontId="37" fillId="0" borderId="21" xfId="0" applyFont="1" applyFill="1" applyBorder="1" applyAlignment="1">
      <alignment wrapText="1"/>
    </xf>
    <xf numFmtId="0" fontId="26" fillId="0" borderId="19" xfId="53" applyFont="1" applyFill="1" applyBorder="1" applyAlignment="1">
      <alignment wrapText="1"/>
      <protection/>
    </xf>
    <xf numFmtId="0" fontId="26" fillId="0" borderId="19" xfId="0" applyFont="1" applyFill="1" applyBorder="1" applyAlignment="1">
      <alignment wrapText="1"/>
    </xf>
    <xf numFmtId="0" fontId="23" fillId="0" borderId="19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2" fontId="26" fillId="0" borderId="19" xfId="0" applyNumberFormat="1" applyFont="1" applyFill="1" applyBorder="1" applyAlignment="1">
      <alignment wrapText="1"/>
    </xf>
    <xf numFmtId="183" fontId="26" fillId="0" borderId="19" xfId="0" applyNumberFormat="1" applyFont="1" applyFill="1" applyBorder="1" applyAlignment="1">
      <alignment wrapText="1"/>
    </xf>
    <xf numFmtId="183" fontId="26" fillId="0" borderId="19" xfId="53" applyNumberFormat="1" applyFont="1" applyFill="1" applyBorder="1" applyAlignment="1">
      <alignment wrapText="1"/>
      <protection/>
    </xf>
    <xf numFmtId="49" fontId="21" fillId="0" borderId="43" xfId="0" applyNumberFormat="1" applyFont="1" applyFill="1" applyBorder="1" applyAlignment="1">
      <alignment horizontal="right"/>
    </xf>
    <xf numFmtId="0" fontId="23" fillId="0" borderId="33" xfId="0" applyFont="1" applyBorder="1" applyAlignment="1">
      <alignment wrapText="1"/>
    </xf>
    <xf numFmtId="0" fontId="26" fillId="24" borderId="44" xfId="0" applyFont="1" applyFill="1" applyBorder="1" applyAlignment="1">
      <alignment wrapText="1"/>
    </xf>
    <xf numFmtId="2" fontId="30" fillId="0" borderId="31" xfId="0" applyNumberFormat="1" applyFont="1" applyFill="1" applyBorder="1" applyAlignment="1">
      <alignment horizontal="center"/>
    </xf>
    <xf numFmtId="2" fontId="23" fillId="0" borderId="45" xfId="0" applyNumberFormat="1" applyFont="1" applyFill="1" applyBorder="1" applyAlignment="1">
      <alignment horizontal="center"/>
    </xf>
    <xf numFmtId="2" fontId="30" fillId="0" borderId="46" xfId="0" applyNumberFormat="1" applyFont="1" applyFill="1" applyBorder="1" applyAlignment="1">
      <alignment horizontal="center"/>
    </xf>
    <xf numFmtId="2" fontId="30" fillId="0" borderId="43" xfId="0" applyNumberFormat="1" applyFont="1" applyFill="1" applyBorder="1" applyAlignment="1">
      <alignment horizontal="center"/>
    </xf>
    <xf numFmtId="2" fontId="21" fillId="0" borderId="46" xfId="0" applyNumberFormat="1" applyFont="1" applyFill="1" applyBorder="1" applyAlignment="1">
      <alignment horizontal="center"/>
    </xf>
    <xf numFmtId="2" fontId="30" fillId="0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right" vertical="center"/>
    </xf>
    <xf numFmtId="2" fontId="30" fillId="0" borderId="20" xfId="0" applyNumberFormat="1" applyFont="1" applyFill="1" applyBorder="1" applyAlignment="1">
      <alignment horizontal="right" vertical="center"/>
    </xf>
    <xf numFmtId="2" fontId="30" fillId="0" borderId="20" xfId="0" applyNumberFormat="1" applyFont="1" applyFill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49" fontId="30" fillId="0" borderId="43" xfId="0" applyNumberFormat="1" applyFont="1" applyFill="1" applyBorder="1" applyAlignment="1">
      <alignment horizontal="right"/>
    </xf>
    <xf numFmtId="2" fontId="21" fillId="0" borderId="43" xfId="0" applyNumberFormat="1" applyFont="1" applyFill="1" applyBorder="1" applyAlignment="1">
      <alignment horizontal="right"/>
    </xf>
    <xf numFmtId="2" fontId="30" fillId="0" borderId="31" xfId="0" applyNumberFormat="1" applyFont="1" applyFill="1" applyBorder="1" applyAlignment="1">
      <alignment horizontal="right" vertical="center"/>
    </xf>
    <xf numFmtId="2" fontId="21" fillId="0" borderId="31" xfId="0" applyNumberFormat="1" applyFont="1" applyFill="1" applyBorder="1" applyAlignment="1">
      <alignment horizontal="right"/>
    </xf>
    <xf numFmtId="2" fontId="30" fillId="0" borderId="46" xfId="0" applyNumberFormat="1" applyFont="1" applyFill="1" applyBorder="1" applyAlignment="1">
      <alignment horizontal="right" vertical="center"/>
    </xf>
    <xf numFmtId="2" fontId="30" fillId="0" borderId="43" xfId="0" applyNumberFormat="1" applyFont="1" applyFill="1" applyBorder="1" applyAlignment="1">
      <alignment horizontal="right" vertical="center"/>
    </xf>
    <xf numFmtId="2" fontId="21" fillId="0" borderId="43" xfId="0" applyNumberFormat="1" applyFont="1" applyFill="1" applyBorder="1" applyAlignment="1">
      <alignment horizontal="right" vertical="center"/>
    </xf>
    <xf numFmtId="2" fontId="23" fillId="0" borderId="47" xfId="0" applyNumberFormat="1" applyFont="1" applyFill="1" applyBorder="1" applyAlignment="1">
      <alignment horizontal="right"/>
    </xf>
    <xf numFmtId="2" fontId="35" fillId="0" borderId="25" xfId="0" applyNumberFormat="1" applyFont="1" applyBorder="1" applyAlignment="1">
      <alignment horizontal="center" vertical="center" wrapText="1"/>
    </xf>
    <xf numFmtId="2" fontId="36" fillId="0" borderId="33" xfId="0" applyNumberFormat="1" applyFont="1" applyBorder="1" applyAlignment="1">
      <alignment horizontal="center" vertical="center" wrapText="1"/>
    </xf>
    <xf numFmtId="2" fontId="35" fillId="0" borderId="24" xfId="0" applyNumberFormat="1" applyFont="1" applyBorder="1" applyAlignment="1">
      <alignment horizontal="center" vertical="center" wrapText="1"/>
    </xf>
    <xf numFmtId="2" fontId="36" fillId="0" borderId="24" xfId="0" applyNumberFormat="1" applyFont="1" applyBorder="1" applyAlignment="1">
      <alignment horizontal="center" vertical="center" wrapText="1"/>
    </xf>
    <xf numFmtId="2" fontId="35" fillId="0" borderId="21" xfId="0" applyNumberFormat="1" applyFont="1" applyBorder="1" applyAlignment="1">
      <alignment horizontal="center" vertical="center" wrapText="1"/>
    </xf>
    <xf numFmtId="2" fontId="36" fillId="0" borderId="19" xfId="0" applyNumberFormat="1" applyFont="1" applyBorder="1" applyAlignment="1">
      <alignment horizontal="center" vertical="center" wrapText="1"/>
    </xf>
    <xf numFmtId="2" fontId="35" fillId="0" borderId="23" xfId="0" applyNumberFormat="1" applyFont="1" applyBorder="1" applyAlignment="1">
      <alignment horizontal="center" vertical="center" wrapText="1"/>
    </xf>
    <xf numFmtId="2" fontId="35" fillId="0" borderId="19" xfId="0" applyNumberFormat="1" applyFont="1" applyBorder="1" applyAlignment="1">
      <alignment horizontal="center" vertical="center" wrapText="1"/>
    </xf>
    <xf numFmtId="2" fontId="26" fillId="0" borderId="19" xfId="0" applyNumberFormat="1" applyFont="1" applyBorder="1" applyAlignment="1">
      <alignment horizontal="center" vertical="center" wrapText="1"/>
    </xf>
    <xf numFmtId="2" fontId="30" fillId="0" borderId="33" xfId="0" applyNumberFormat="1" applyFont="1" applyFill="1" applyBorder="1" applyAlignment="1">
      <alignment horizontal="center"/>
    </xf>
    <xf numFmtId="2" fontId="21" fillId="0" borderId="33" xfId="0" applyNumberFormat="1" applyFont="1" applyFill="1" applyBorder="1" applyAlignment="1">
      <alignment horizontal="center"/>
    </xf>
    <xf numFmtId="2" fontId="21" fillId="0" borderId="48" xfId="0" applyNumberFormat="1" applyFont="1" applyFill="1" applyBorder="1" applyAlignment="1">
      <alignment horizontal="center"/>
    </xf>
    <xf numFmtId="2" fontId="21" fillId="0" borderId="49" xfId="0" applyNumberFormat="1" applyFont="1" applyFill="1" applyBorder="1" applyAlignment="1">
      <alignment horizontal="center"/>
    </xf>
    <xf numFmtId="49" fontId="21" fillId="0" borderId="23" xfId="0" applyNumberFormat="1" applyFont="1" applyFill="1" applyBorder="1" applyAlignment="1">
      <alignment horizontal="right"/>
    </xf>
    <xf numFmtId="0" fontId="37" fillId="0" borderId="21" xfId="0" applyFont="1" applyFill="1" applyBorder="1" applyAlignment="1">
      <alignment wrapText="1"/>
    </xf>
    <xf numFmtId="49" fontId="30" fillId="0" borderId="23" xfId="0" applyNumberFormat="1" applyFont="1" applyFill="1" applyBorder="1" applyAlignment="1">
      <alignment horizontal="right"/>
    </xf>
    <xf numFmtId="0" fontId="26" fillId="0" borderId="21" xfId="53" applyFont="1" applyFill="1" applyBorder="1" applyAlignment="1">
      <alignment wrapText="1"/>
      <protection/>
    </xf>
    <xf numFmtId="2" fontId="21" fillId="0" borderId="46" xfId="0" applyNumberFormat="1" applyFont="1" applyFill="1" applyBorder="1" applyAlignment="1">
      <alignment horizontal="right"/>
    </xf>
    <xf numFmtId="2" fontId="21" fillId="0" borderId="33" xfId="0" applyNumberFormat="1" applyFont="1" applyFill="1" applyBorder="1" applyAlignment="1">
      <alignment horizontal="right" vertical="center"/>
    </xf>
    <xf numFmtId="2" fontId="30" fillId="0" borderId="50" xfId="0" applyNumberFormat="1" applyFont="1" applyFill="1" applyBorder="1" applyAlignment="1">
      <alignment horizontal="right" vertical="center"/>
    </xf>
    <xf numFmtId="2" fontId="30" fillId="0" borderId="0" xfId="0" applyNumberFormat="1" applyFont="1" applyFill="1" applyBorder="1" applyAlignment="1">
      <alignment horizontal="right" vertical="center"/>
    </xf>
    <xf numFmtId="2" fontId="21" fillId="0" borderId="50" xfId="0" applyNumberFormat="1" applyFont="1" applyFill="1" applyBorder="1" applyAlignment="1">
      <alignment horizontal="right" vertical="center"/>
    </xf>
    <xf numFmtId="2" fontId="22" fillId="0" borderId="37" xfId="0" applyNumberFormat="1" applyFont="1" applyBorder="1" applyAlignment="1">
      <alignment horizontal="center" vertical="top" wrapText="1"/>
    </xf>
    <xf numFmtId="0" fontId="36" fillId="0" borderId="11" xfId="0" applyFont="1" applyBorder="1" applyAlignment="1">
      <alignment vertical="top" wrapText="1"/>
    </xf>
    <xf numFmtId="0" fontId="23" fillId="0" borderId="17" xfId="0" applyFont="1" applyFill="1" applyBorder="1" applyAlignment="1">
      <alignment vertical="top" wrapText="1"/>
    </xf>
    <xf numFmtId="0" fontId="26" fillId="0" borderId="17" xfId="0" applyFont="1" applyFill="1" applyBorder="1" applyAlignment="1">
      <alignment vertical="top" wrapText="1"/>
    </xf>
    <xf numFmtId="0" fontId="26" fillId="0" borderId="17" xfId="53" applyFont="1" applyFill="1" applyBorder="1" applyAlignment="1">
      <alignment wrapText="1"/>
      <protection/>
    </xf>
    <xf numFmtId="49" fontId="23" fillId="0" borderId="33" xfId="0" applyNumberFormat="1" applyFont="1" applyFill="1" applyBorder="1" applyAlignment="1">
      <alignment wrapText="1"/>
    </xf>
    <xf numFmtId="0" fontId="37" fillId="0" borderId="26" xfId="0" applyFont="1" applyFill="1" applyBorder="1" applyAlignment="1">
      <alignment wrapText="1"/>
    </xf>
    <xf numFmtId="0" fontId="38" fillId="0" borderId="26" xfId="0" applyFont="1" applyFill="1" applyBorder="1" applyAlignment="1">
      <alignment wrapText="1"/>
    </xf>
    <xf numFmtId="2" fontId="30" fillId="0" borderId="48" xfId="0" applyNumberFormat="1" applyFont="1" applyFill="1" applyBorder="1" applyAlignment="1">
      <alignment horizontal="center"/>
    </xf>
    <xf numFmtId="49" fontId="21" fillId="0" borderId="35" xfId="0" applyNumberFormat="1" applyFont="1" applyFill="1" applyBorder="1" applyAlignment="1">
      <alignment horizontal="right"/>
    </xf>
    <xf numFmtId="2" fontId="21" fillId="0" borderId="0" xfId="0" applyNumberFormat="1" applyFont="1" applyFill="1" applyBorder="1" applyAlignment="1">
      <alignment horizontal="right"/>
    </xf>
    <xf numFmtId="2" fontId="21" fillId="0" borderId="18" xfId="0" applyNumberFormat="1" applyFont="1" applyFill="1" applyBorder="1" applyAlignment="1">
      <alignment horizontal="right" vertical="center"/>
    </xf>
    <xf numFmtId="2" fontId="21" fillId="0" borderId="33" xfId="0" applyNumberFormat="1" applyFont="1" applyFill="1" applyBorder="1" applyAlignment="1">
      <alignment horizontal="right"/>
    </xf>
    <xf numFmtId="0" fontId="28" fillId="0" borderId="35" xfId="0" applyFont="1" applyFill="1" applyBorder="1" applyAlignment="1">
      <alignment horizontal="left" wrapText="1"/>
    </xf>
    <xf numFmtId="0" fontId="35" fillId="0" borderId="43" xfId="0" applyFont="1" applyBorder="1" applyAlignment="1">
      <alignment horizontal="left" vertical="top" wrapText="1"/>
    </xf>
    <xf numFmtId="0" fontId="36" fillId="0" borderId="33" xfId="0" applyFont="1" applyBorder="1" applyAlignment="1">
      <alignment horizontal="left" vertical="top" wrapText="1"/>
    </xf>
    <xf numFmtId="0" fontId="35" fillId="0" borderId="33" xfId="0" applyFont="1" applyBorder="1" applyAlignment="1">
      <alignment horizontal="left" vertical="top" wrapText="1"/>
    </xf>
    <xf numFmtId="2" fontId="35" fillId="0" borderId="33" xfId="0" applyNumberFormat="1" applyFont="1" applyBorder="1" applyAlignment="1">
      <alignment horizontal="center" vertical="center" wrapText="1"/>
    </xf>
    <xf numFmtId="0" fontId="36" fillId="0" borderId="27" xfId="0" applyFont="1" applyBorder="1" applyAlignment="1">
      <alignment vertical="top" wrapText="1"/>
    </xf>
    <xf numFmtId="2" fontId="26" fillId="0" borderId="21" xfId="0" applyNumberFormat="1" applyFont="1" applyFill="1" applyBorder="1" applyAlignment="1">
      <alignment wrapText="1"/>
    </xf>
    <xf numFmtId="0" fontId="36" fillId="0" borderId="42" xfId="0" applyFont="1" applyBorder="1" applyAlignment="1">
      <alignment horizontal="left" vertical="top" wrapText="1"/>
    </xf>
    <xf numFmtId="0" fontId="36" fillId="0" borderId="50" xfId="0" applyFont="1" applyBorder="1" applyAlignment="1">
      <alignment horizontal="left" vertical="top" wrapText="1"/>
    </xf>
    <xf numFmtId="2" fontId="36" fillId="0" borderId="42" xfId="0" applyNumberFormat="1" applyFont="1" applyBorder="1" applyAlignment="1">
      <alignment horizontal="center" vertical="center" wrapText="1"/>
    </xf>
    <xf numFmtId="2" fontId="36" fillId="0" borderId="43" xfId="0" applyNumberFormat="1" applyFont="1" applyBorder="1" applyAlignment="1">
      <alignment horizontal="center" vertical="center" wrapText="1"/>
    </xf>
    <xf numFmtId="0" fontId="26" fillId="0" borderId="33" xfId="53" applyFont="1" applyFill="1" applyBorder="1" applyAlignment="1">
      <alignment horizontal="left" wrapText="1"/>
      <protection/>
    </xf>
    <xf numFmtId="49" fontId="26" fillId="0" borderId="17" xfId="0" applyNumberFormat="1" applyFont="1" applyFill="1" applyBorder="1" applyAlignment="1">
      <alignment wrapText="1"/>
    </xf>
    <xf numFmtId="49" fontId="26" fillId="0" borderId="33" xfId="0" applyNumberFormat="1" applyFont="1" applyFill="1" applyBorder="1" applyAlignment="1">
      <alignment wrapText="1"/>
    </xf>
    <xf numFmtId="0" fontId="23" fillId="0" borderId="33" xfId="0" applyFont="1" applyBorder="1" applyAlignment="1">
      <alignment vertical="top" wrapText="1"/>
    </xf>
    <xf numFmtId="2" fontId="21" fillId="0" borderId="51" xfId="0" applyNumberFormat="1" applyFont="1" applyFill="1" applyBorder="1" applyAlignment="1">
      <alignment horizontal="right" vertical="center"/>
    </xf>
    <xf numFmtId="0" fontId="35" fillId="0" borderId="12" xfId="0" applyFont="1" applyBorder="1" applyAlignment="1">
      <alignment horizontal="center" wrapText="1"/>
    </xf>
    <xf numFmtId="0" fontId="33" fillId="0" borderId="0" xfId="0" applyFont="1" applyFill="1" applyAlignment="1">
      <alignment horizontal="center"/>
    </xf>
    <xf numFmtId="49" fontId="21" fillId="0" borderId="0" xfId="0" applyNumberFormat="1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23" fillId="0" borderId="0" xfId="0" applyFont="1" applyAlignment="1">
      <alignment horizontal="center" vertical="top" wrapText="1"/>
    </xf>
    <xf numFmtId="0" fontId="30" fillId="0" borderId="52" xfId="0" applyFont="1" applyFill="1" applyBorder="1" applyAlignment="1">
      <alignment horizontal="center" vertical="center"/>
    </xf>
    <xf numFmtId="0" fontId="30" fillId="0" borderId="32" xfId="0" applyFont="1" applyFill="1" applyBorder="1" applyAlignment="1">
      <alignment horizontal="center" vertical="center"/>
    </xf>
    <xf numFmtId="0" fontId="39" fillId="0" borderId="37" xfId="0" applyFont="1" applyBorder="1" applyAlignment="1">
      <alignment horizontal="center" vertical="top" wrapText="1"/>
    </xf>
    <xf numFmtId="0" fontId="39" fillId="0" borderId="35" xfId="0" applyFont="1" applyBorder="1" applyAlignment="1">
      <alignment horizontal="center" vertical="top" wrapText="1"/>
    </xf>
    <xf numFmtId="0" fontId="30" fillId="0" borderId="53" xfId="0" applyFont="1" applyFill="1" applyBorder="1" applyAlignment="1">
      <alignment horizontal="center" vertical="center" wrapText="1"/>
    </xf>
    <xf numFmtId="0" fontId="30" fillId="0" borderId="44" xfId="0" applyFont="1" applyFill="1" applyBorder="1" applyAlignment="1">
      <alignment horizontal="center" vertical="center" wrapText="1"/>
    </xf>
    <xf numFmtId="174" fontId="19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19" fillId="0" borderId="0" xfId="0" applyFont="1" applyFill="1" applyAlignment="1">
      <alignment horizontal="right"/>
    </xf>
    <xf numFmtId="0" fontId="21" fillId="0" borderId="0" xfId="0" applyFont="1" applyAlignment="1">
      <alignment horizontal="right"/>
    </xf>
    <xf numFmtId="172" fontId="19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72" fontId="33" fillId="0" borderId="0" xfId="0" applyNumberFormat="1" applyFont="1" applyAlignment="1">
      <alignment horizontal="center"/>
    </xf>
    <xf numFmtId="0" fontId="0" fillId="0" borderId="0" xfId="0" applyAlignment="1">
      <alignment/>
    </xf>
    <xf numFmtId="172" fontId="2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72" fontId="33" fillId="0" borderId="0" xfId="0" applyNumberFormat="1" applyFont="1" applyAlignment="1">
      <alignment horizontal="center" vertical="top" wrapText="1"/>
    </xf>
    <xf numFmtId="172" fontId="20" fillId="0" borderId="54" xfId="0" applyNumberFormat="1" applyFont="1" applyBorder="1" applyAlignment="1">
      <alignment horizontal="center" vertical="top" wrapText="1"/>
    </xf>
    <xf numFmtId="172" fontId="20" fillId="0" borderId="39" xfId="0" applyNumberFormat="1" applyFont="1" applyBorder="1" applyAlignment="1">
      <alignment horizontal="center" vertical="top" wrapText="1"/>
    </xf>
    <xf numFmtId="0" fontId="20" fillId="0" borderId="55" xfId="0" applyFont="1" applyBorder="1" applyAlignment="1">
      <alignment horizontal="center" vertical="top" wrapText="1"/>
    </xf>
    <xf numFmtId="0" fontId="20" fillId="0" borderId="33" xfId="0" applyFont="1" applyBorder="1" applyAlignment="1">
      <alignment horizontal="center" vertical="top" wrapText="1"/>
    </xf>
    <xf numFmtId="0" fontId="20" fillId="0" borderId="37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PROJSVOD_UCHR_3GROUP3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I65"/>
  <sheetViews>
    <sheetView zoomScale="75" zoomScaleNormal="75" workbookViewId="0" topLeftCell="A35">
      <selection activeCell="P45" sqref="P45"/>
    </sheetView>
  </sheetViews>
  <sheetFormatPr defaultColWidth="9.140625" defaultRowHeight="12.75"/>
  <cols>
    <col min="1" max="1" width="35.421875" style="4" customWidth="1"/>
    <col min="2" max="2" width="55.57421875" style="4" customWidth="1"/>
    <col min="3" max="3" width="18.57421875" style="4" customWidth="1"/>
    <col min="4" max="4" width="19.140625" style="4" customWidth="1"/>
    <col min="5" max="5" width="21.8515625" style="4" customWidth="1"/>
    <col min="6" max="6" width="15.421875" style="4" customWidth="1"/>
    <col min="7" max="13" width="0" style="4" hidden="1" customWidth="1"/>
    <col min="14" max="16384" width="9.140625" style="4" customWidth="1"/>
  </cols>
  <sheetData>
    <row r="1" spans="5:7" ht="15">
      <c r="E1" s="138" t="s">
        <v>168</v>
      </c>
      <c r="F1" s="1"/>
      <c r="G1" s="5"/>
    </row>
    <row r="2" spans="5:7" ht="15">
      <c r="E2" s="138" t="s">
        <v>163</v>
      </c>
      <c r="F2" s="1"/>
      <c r="G2" s="5"/>
    </row>
    <row r="3" spans="5:7" ht="15">
      <c r="E3" s="138" t="s">
        <v>9</v>
      </c>
      <c r="F3" s="1"/>
      <c r="G3" s="5"/>
    </row>
    <row r="4" spans="5:7" ht="15">
      <c r="E4" s="138" t="s">
        <v>10</v>
      </c>
      <c r="F4" s="1"/>
      <c r="G4" s="1"/>
    </row>
    <row r="5" spans="1:7" ht="18" customHeight="1">
      <c r="A5" s="2"/>
      <c r="B5" s="1"/>
      <c r="C5" s="1"/>
      <c r="D5" s="1"/>
      <c r="E5" s="138"/>
      <c r="F5" s="1"/>
      <c r="G5" s="5"/>
    </row>
    <row r="6" spans="1:6" s="7" customFormat="1" ht="17.25" customHeight="1" thickBot="1">
      <c r="A6" s="275" t="s">
        <v>316</v>
      </c>
      <c r="B6" s="275"/>
      <c r="C6" s="275"/>
      <c r="D6" s="275"/>
      <c r="E6" s="275"/>
      <c r="F6" s="6"/>
    </row>
    <row r="7" spans="1:6" s="7" customFormat="1" ht="2.25" customHeight="1" thickBot="1">
      <c r="A7" s="275"/>
      <c r="B7" s="275"/>
      <c r="C7" s="275"/>
      <c r="D7" s="275"/>
      <c r="E7" s="275"/>
      <c r="F7" s="8"/>
    </row>
    <row r="8" spans="1:6" s="7" customFormat="1" ht="51.75" customHeight="1" thickBot="1">
      <c r="A8" s="64" t="s">
        <v>11</v>
      </c>
      <c r="B8" s="65" t="s">
        <v>12</v>
      </c>
      <c r="C8" s="65" t="s">
        <v>317</v>
      </c>
      <c r="D8" s="65" t="s">
        <v>164</v>
      </c>
      <c r="E8" s="65" t="s">
        <v>165</v>
      </c>
      <c r="F8" s="9"/>
    </row>
    <row r="9" spans="1:6" s="7" customFormat="1" ht="19.5" customHeight="1">
      <c r="A9" s="10">
        <v>1</v>
      </c>
      <c r="B9" s="11">
        <v>3</v>
      </c>
      <c r="C9" s="11">
        <v>4</v>
      </c>
      <c r="D9" s="11">
        <v>5</v>
      </c>
      <c r="E9" s="11">
        <v>6</v>
      </c>
      <c r="F9" s="9"/>
    </row>
    <row r="10" spans="1:6" s="7" customFormat="1" ht="19.5" customHeight="1">
      <c r="A10" s="98" t="s">
        <v>256</v>
      </c>
      <c r="B10" s="95" t="s">
        <v>135</v>
      </c>
      <c r="C10" s="153">
        <f>C11+C21+C29+C35+C18</f>
        <v>1936256</v>
      </c>
      <c r="D10" s="153">
        <f>D11+D21+D29+D35+D18</f>
        <v>1984234.4</v>
      </c>
      <c r="E10" s="153">
        <f>D10:D58*100/C10:C58</f>
        <v>102.47789548489456</v>
      </c>
      <c r="F10" s="9"/>
    </row>
    <row r="11" spans="1:6" s="7" customFormat="1" ht="22.5" customHeight="1">
      <c r="A11" s="97" t="s">
        <v>257</v>
      </c>
      <c r="B11" s="69" t="s">
        <v>14</v>
      </c>
      <c r="C11" s="231">
        <f>C14</f>
        <v>273100</v>
      </c>
      <c r="D11" s="231">
        <f>D14</f>
        <v>297385.95</v>
      </c>
      <c r="E11" s="153">
        <f>D11:D59*100/C11:C59</f>
        <v>108.89269498352252</v>
      </c>
      <c r="F11" s="12"/>
    </row>
    <row r="12" spans="1:6" s="7" customFormat="1" ht="15" customHeight="1" hidden="1">
      <c r="A12" s="70" t="s">
        <v>13</v>
      </c>
      <c r="B12" s="71" t="s">
        <v>15</v>
      </c>
      <c r="C12" s="154"/>
      <c r="D12" s="146"/>
      <c r="E12" s="154"/>
      <c r="F12" s="13"/>
    </row>
    <row r="13" spans="1:6" s="7" customFormat="1" ht="13.5" customHeight="1" hidden="1">
      <c r="A13" s="72" t="s">
        <v>16</v>
      </c>
      <c r="B13" s="71" t="s">
        <v>17</v>
      </c>
      <c r="C13" s="154"/>
      <c r="D13" s="146"/>
      <c r="E13" s="154"/>
      <c r="F13" s="13"/>
    </row>
    <row r="14" spans="1:6" s="7" customFormat="1" ht="21.75" customHeight="1">
      <c r="A14" s="96" t="s">
        <v>258</v>
      </c>
      <c r="B14" s="68" t="s">
        <v>15</v>
      </c>
      <c r="C14" s="154">
        <f>C15+C16+C17</f>
        <v>273100</v>
      </c>
      <c r="D14" s="154">
        <f>D15+D16+D17</f>
        <v>297385.95</v>
      </c>
      <c r="E14" s="153">
        <f>D14:D62*100/C14:C62</f>
        <v>108.89269498352252</v>
      </c>
      <c r="F14" s="13"/>
    </row>
    <row r="15" spans="1:6" s="7" customFormat="1" ht="120" customHeight="1">
      <c r="A15" s="93" t="s">
        <v>259</v>
      </c>
      <c r="B15" s="73" t="s">
        <v>181</v>
      </c>
      <c r="C15" s="229">
        <v>272000</v>
      </c>
      <c r="D15" s="148">
        <v>296315.71</v>
      </c>
      <c r="E15" s="153">
        <f>E16+E26+E34+E40+E23</f>
        <v>400.96271530374406</v>
      </c>
      <c r="F15" s="13"/>
    </row>
    <row r="16" spans="1:6" s="7" customFormat="1" ht="171.75" customHeight="1">
      <c r="A16" s="74" t="s">
        <v>260</v>
      </c>
      <c r="B16" s="94" t="s">
        <v>134</v>
      </c>
      <c r="C16" s="229">
        <v>1030</v>
      </c>
      <c r="D16" s="156">
        <v>1029.6</v>
      </c>
      <c r="E16" s="153">
        <f>D16*100/C16</f>
        <v>99.96116504854368</v>
      </c>
      <c r="F16" s="13"/>
    </row>
    <row r="17" spans="1:6" s="7" customFormat="1" ht="82.5" customHeight="1">
      <c r="A17" s="178" t="s">
        <v>261</v>
      </c>
      <c r="B17" s="179" t="s">
        <v>186</v>
      </c>
      <c r="C17" s="158">
        <v>70</v>
      </c>
      <c r="D17" s="148">
        <v>40.64</v>
      </c>
      <c r="E17" s="153">
        <f>D17*100/C17</f>
        <v>58.05714285714286</v>
      </c>
      <c r="F17" s="13"/>
    </row>
    <row r="18" spans="1:6" s="7" customFormat="1" ht="21" customHeight="1">
      <c r="A18" s="75" t="s">
        <v>262</v>
      </c>
      <c r="B18" s="76" t="s">
        <v>177</v>
      </c>
      <c r="C18" s="231">
        <v>260</v>
      </c>
      <c r="D18" s="152">
        <v>258.93</v>
      </c>
      <c r="E18" s="153">
        <f>D18:D66*100/C18:C66</f>
        <v>99.58846153846154</v>
      </c>
      <c r="F18" s="13"/>
    </row>
    <row r="19" spans="1:6" s="7" customFormat="1" ht="21" customHeight="1">
      <c r="A19" s="74" t="s">
        <v>263</v>
      </c>
      <c r="B19" s="74" t="s">
        <v>18</v>
      </c>
      <c r="C19" s="229">
        <v>260</v>
      </c>
      <c r="D19" s="148">
        <v>258.93</v>
      </c>
      <c r="E19" s="153">
        <f>D19:D67*100/C19:C67</f>
        <v>99.58846153846154</v>
      </c>
      <c r="F19" s="13"/>
    </row>
    <row r="20" spans="1:6" s="7" customFormat="1" ht="21" customHeight="1">
      <c r="A20" s="74" t="s">
        <v>264</v>
      </c>
      <c r="B20" s="74" t="s">
        <v>18</v>
      </c>
      <c r="C20" s="229">
        <v>260</v>
      </c>
      <c r="D20" s="148">
        <v>258.93</v>
      </c>
      <c r="E20" s="153">
        <f>D20:D68*100/C20:C68</f>
        <v>99.58846153846154</v>
      </c>
      <c r="F20" s="13"/>
    </row>
    <row r="21" spans="1:6" s="7" customFormat="1" ht="21" customHeight="1">
      <c r="A21" s="77" t="s">
        <v>265</v>
      </c>
      <c r="B21" s="69" t="s">
        <v>19</v>
      </c>
      <c r="C21" s="231">
        <f>C22+C23</f>
        <v>1650030</v>
      </c>
      <c r="D21" s="231">
        <f>D22+D23</f>
        <v>1673729.55</v>
      </c>
      <c r="E21" s="153">
        <f>D21:D70*100/C21:C70</f>
        <v>101.43631024890456</v>
      </c>
      <c r="F21" s="12"/>
    </row>
    <row r="22" spans="1:6" ht="79.5" customHeight="1">
      <c r="A22" s="78" t="s">
        <v>266</v>
      </c>
      <c r="B22" s="79" t="s">
        <v>182</v>
      </c>
      <c r="C22" s="154">
        <v>90000</v>
      </c>
      <c r="D22" s="148">
        <v>97095.11</v>
      </c>
      <c r="E22" s="153">
        <f>D22:D72*100/C22:C72</f>
        <v>107.88345555555556</v>
      </c>
      <c r="F22" s="14"/>
    </row>
    <row r="23" spans="1:9" ht="29.25" customHeight="1">
      <c r="A23" s="80" t="s">
        <v>267</v>
      </c>
      <c r="B23" s="81" t="s">
        <v>20</v>
      </c>
      <c r="C23" s="228">
        <f>C25+C27</f>
        <v>1560030</v>
      </c>
      <c r="D23" s="228">
        <f>D25+D27</f>
        <v>1576634.44</v>
      </c>
      <c r="E23" s="153">
        <f>D23:D73*100/C23:C73</f>
        <v>101.06436671089658</v>
      </c>
      <c r="F23" s="14"/>
      <c r="H23" s="15"/>
      <c r="I23" s="14"/>
    </row>
    <row r="24" spans="1:6" ht="47.25" customHeight="1" hidden="1">
      <c r="A24" s="82" t="s">
        <v>21</v>
      </c>
      <c r="B24" s="83" t="s">
        <v>22</v>
      </c>
      <c r="C24" s="155"/>
      <c r="D24" s="147"/>
      <c r="E24" s="155"/>
      <c r="F24" s="14"/>
    </row>
    <row r="25" spans="1:6" ht="59.25" customHeight="1">
      <c r="A25" s="82" t="s">
        <v>269</v>
      </c>
      <c r="B25" s="83" t="s">
        <v>183</v>
      </c>
      <c r="C25" s="155">
        <v>588200</v>
      </c>
      <c r="D25" s="148">
        <v>588206.94</v>
      </c>
      <c r="E25" s="153">
        <f>D25:D75*100/C25:C75</f>
        <v>100.00117987079223</v>
      </c>
      <c r="F25" s="14"/>
    </row>
    <row r="26" spans="1:6" ht="47.25" customHeight="1" hidden="1">
      <c r="A26" s="82" t="s">
        <v>23</v>
      </c>
      <c r="B26" s="83" t="s">
        <v>24</v>
      </c>
      <c r="C26" s="155"/>
      <c r="D26" s="147"/>
      <c r="E26" s="155"/>
      <c r="F26" s="14"/>
    </row>
    <row r="27" spans="1:6" ht="61.5" customHeight="1">
      <c r="A27" s="82" t="s">
        <v>268</v>
      </c>
      <c r="B27" s="247" t="s">
        <v>184</v>
      </c>
      <c r="C27" s="225">
        <v>971830</v>
      </c>
      <c r="D27" s="148">
        <v>988427.5</v>
      </c>
      <c r="E27" s="153">
        <f>D27:D77*100/C27:C77</f>
        <v>101.7078604282642</v>
      </c>
      <c r="F27" s="14"/>
    </row>
    <row r="28" spans="1:6" ht="112.5" hidden="1">
      <c r="A28" s="89" t="s">
        <v>25</v>
      </c>
      <c r="B28" s="90" t="s">
        <v>26</v>
      </c>
      <c r="C28" s="150"/>
      <c r="D28" s="149"/>
      <c r="E28" s="157"/>
      <c r="F28" s="14"/>
    </row>
    <row r="29" spans="1:6" ht="60.75" customHeight="1">
      <c r="A29" s="260" t="s">
        <v>277</v>
      </c>
      <c r="B29" s="177" t="s">
        <v>278</v>
      </c>
      <c r="C29" s="231">
        <f>C30</f>
        <v>7366</v>
      </c>
      <c r="D29" s="231">
        <f>D30</f>
        <v>7359.969999999999</v>
      </c>
      <c r="E29" s="153">
        <f>D29:D86*100/C29:C86</f>
        <v>99.9181373879989</v>
      </c>
      <c r="F29" s="14"/>
    </row>
    <row r="30" spans="1:6" ht="155.25" customHeight="1">
      <c r="A30" s="261" t="s">
        <v>275</v>
      </c>
      <c r="B30" s="179" t="s">
        <v>276</v>
      </c>
      <c r="C30" s="156">
        <f>C31+C33</f>
        <v>7366</v>
      </c>
      <c r="D30" s="156">
        <f>D31+D33</f>
        <v>7359.969999999999</v>
      </c>
      <c r="E30" s="153">
        <f>D30:D87*100/C30:C87</f>
        <v>99.9181373879989</v>
      </c>
      <c r="F30" s="14"/>
    </row>
    <row r="31" spans="1:6" ht="138" customHeight="1">
      <c r="A31" s="266" t="s">
        <v>320</v>
      </c>
      <c r="B31" s="179" t="s">
        <v>321</v>
      </c>
      <c r="C31" s="156">
        <v>1046</v>
      </c>
      <c r="D31" s="148">
        <v>1043.94</v>
      </c>
      <c r="E31" s="153">
        <f aca="true" t="shared" si="0" ref="E31:E38">D31:D85*100/C31:C85</f>
        <v>99.80305927342256</v>
      </c>
      <c r="F31" s="14"/>
    </row>
    <row r="32" spans="1:6" ht="133.5" customHeight="1">
      <c r="A32" s="266" t="s">
        <v>318</v>
      </c>
      <c r="B32" s="179" t="s">
        <v>319</v>
      </c>
      <c r="C32" s="156">
        <v>1046</v>
      </c>
      <c r="D32" s="148">
        <v>1043.94</v>
      </c>
      <c r="E32" s="153">
        <f t="shared" si="0"/>
        <v>99.80305927342256</v>
      </c>
      <c r="F32" s="14"/>
    </row>
    <row r="33" spans="1:6" ht="75.75" customHeight="1">
      <c r="A33" s="162" t="s">
        <v>273</v>
      </c>
      <c r="B33" s="163" t="s">
        <v>274</v>
      </c>
      <c r="C33" s="156">
        <v>6320</v>
      </c>
      <c r="D33" s="148">
        <v>6316.03</v>
      </c>
      <c r="E33" s="153">
        <f t="shared" si="0"/>
        <v>99.93718354430379</v>
      </c>
      <c r="F33" s="14"/>
    </row>
    <row r="34" spans="1:6" ht="60" customHeight="1">
      <c r="A34" s="91" t="s">
        <v>271</v>
      </c>
      <c r="B34" s="264" t="s">
        <v>272</v>
      </c>
      <c r="C34" s="157">
        <v>6320</v>
      </c>
      <c r="D34" s="148">
        <v>6316.03</v>
      </c>
      <c r="E34" s="153">
        <f t="shared" si="0"/>
        <v>99.93718354430379</v>
      </c>
      <c r="F34" s="14"/>
    </row>
    <row r="35" spans="1:6" ht="60" customHeight="1">
      <c r="A35" s="262" t="s">
        <v>322</v>
      </c>
      <c r="B35" s="177" t="s">
        <v>323</v>
      </c>
      <c r="C35" s="263">
        <v>5500</v>
      </c>
      <c r="D35" s="224">
        <v>5500</v>
      </c>
      <c r="E35" s="153">
        <f t="shared" si="0"/>
        <v>100</v>
      </c>
      <c r="F35" s="14"/>
    </row>
    <row r="36" spans="1:6" ht="30" customHeight="1">
      <c r="A36" s="267" t="s">
        <v>324</v>
      </c>
      <c r="B36" s="179" t="s">
        <v>325</v>
      </c>
      <c r="C36" s="268">
        <v>5500</v>
      </c>
      <c r="D36" s="156">
        <v>5500</v>
      </c>
      <c r="E36" s="154">
        <f t="shared" si="0"/>
        <v>100</v>
      </c>
      <c r="F36" s="14"/>
    </row>
    <row r="37" spans="1:6" ht="39" customHeight="1">
      <c r="A37" s="267" t="s">
        <v>326</v>
      </c>
      <c r="B37" s="179" t="s">
        <v>327</v>
      </c>
      <c r="C37" s="268">
        <v>5500</v>
      </c>
      <c r="D37" s="156">
        <v>5500</v>
      </c>
      <c r="E37" s="154">
        <f t="shared" si="0"/>
        <v>100</v>
      </c>
      <c r="F37" s="14"/>
    </row>
    <row r="38" spans="1:6" ht="45" customHeight="1">
      <c r="A38" s="267" t="s">
        <v>328</v>
      </c>
      <c r="B38" s="179" t="s">
        <v>329</v>
      </c>
      <c r="C38" s="268">
        <v>5500</v>
      </c>
      <c r="D38" s="156">
        <v>5500</v>
      </c>
      <c r="E38" s="154">
        <f t="shared" si="0"/>
        <v>100</v>
      </c>
      <c r="F38" s="14"/>
    </row>
    <row r="39" spans="1:6" ht="21" customHeight="1">
      <c r="A39" s="86" t="s">
        <v>270</v>
      </c>
      <c r="B39" s="85" t="s">
        <v>169</v>
      </c>
      <c r="C39" s="224">
        <f>C40+C45+C48+C54</f>
        <v>14057867.299999999</v>
      </c>
      <c r="D39" s="224">
        <f>D40+D45+D48+D54</f>
        <v>14057867.299999999</v>
      </c>
      <c r="E39" s="153">
        <f>D39:D94*100/C39:C94</f>
        <v>100.00000000000001</v>
      </c>
      <c r="F39" s="14"/>
    </row>
    <row r="40" spans="1:6" ht="39.75" customHeight="1">
      <c r="A40" s="86" t="s">
        <v>279</v>
      </c>
      <c r="B40" s="85" t="s">
        <v>280</v>
      </c>
      <c r="C40" s="224">
        <f>C41+C43</f>
        <v>12612520</v>
      </c>
      <c r="D40" s="224">
        <f>D41+D43</f>
        <v>12612520</v>
      </c>
      <c r="E40" s="153">
        <v>100</v>
      </c>
      <c r="F40" s="14"/>
    </row>
    <row r="41" spans="1:6" ht="39.75" customHeight="1">
      <c r="A41" s="165" t="s">
        <v>281</v>
      </c>
      <c r="B41" s="164" t="s">
        <v>282</v>
      </c>
      <c r="C41" s="156">
        <v>12534800</v>
      </c>
      <c r="D41" s="156">
        <v>12534800</v>
      </c>
      <c r="E41" s="154">
        <f>D41:D101*100/C41:C101</f>
        <v>100</v>
      </c>
      <c r="F41" s="14"/>
    </row>
    <row r="42" spans="1:6" ht="37.5">
      <c r="A42" s="88" t="s">
        <v>283</v>
      </c>
      <c r="B42" s="87" t="s">
        <v>284</v>
      </c>
      <c r="C42" s="157">
        <v>12534800</v>
      </c>
      <c r="D42" s="156">
        <v>12534800</v>
      </c>
      <c r="E42" s="154">
        <f>D42:D96*100/C42:C96</f>
        <v>100</v>
      </c>
      <c r="F42" s="14"/>
    </row>
    <row r="43" spans="1:6" ht="37.5">
      <c r="A43" s="88" t="s">
        <v>285</v>
      </c>
      <c r="B43" s="247" t="s">
        <v>187</v>
      </c>
      <c r="C43" s="225">
        <v>77720</v>
      </c>
      <c r="D43" s="156">
        <v>77720</v>
      </c>
      <c r="E43" s="154">
        <f>D43:D97*100/C43:C97</f>
        <v>100</v>
      </c>
      <c r="F43" s="14"/>
    </row>
    <row r="44" spans="1:6" ht="56.25">
      <c r="A44" s="88" t="s">
        <v>286</v>
      </c>
      <c r="B44" s="84" t="s">
        <v>287</v>
      </c>
      <c r="C44" s="157">
        <v>77720</v>
      </c>
      <c r="D44" s="156">
        <v>77720</v>
      </c>
      <c r="E44" s="154">
        <f>D44:D98*100/C44:C98</f>
        <v>100</v>
      </c>
      <c r="F44" s="14"/>
    </row>
    <row r="45" spans="1:6" ht="60.75" customHeight="1">
      <c r="A45" s="86" t="s">
        <v>289</v>
      </c>
      <c r="B45" s="166" t="s">
        <v>178</v>
      </c>
      <c r="C45" s="226">
        <v>563197</v>
      </c>
      <c r="D45" s="224">
        <v>563197</v>
      </c>
      <c r="E45" s="153">
        <f>D45:D97*100/C45:C97</f>
        <v>100</v>
      </c>
      <c r="F45" s="14"/>
    </row>
    <row r="46" spans="1:6" ht="27" customHeight="1">
      <c r="A46" s="165" t="s">
        <v>288</v>
      </c>
      <c r="B46" s="167" t="s">
        <v>131</v>
      </c>
      <c r="C46" s="227">
        <v>563197</v>
      </c>
      <c r="D46" s="156">
        <v>563197</v>
      </c>
      <c r="E46" s="153">
        <f>D46:D102*100/C46:C102</f>
        <v>100</v>
      </c>
      <c r="F46" s="14"/>
    </row>
    <row r="47" spans="1:6" ht="37.5">
      <c r="A47" s="88" t="s">
        <v>290</v>
      </c>
      <c r="B47" s="84" t="s">
        <v>179</v>
      </c>
      <c r="C47" s="227">
        <v>563197</v>
      </c>
      <c r="D47" s="156">
        <v>563197</v>
      </c>
      <c r="E47" s="153">
        <f>D47:D98*100/C47:C98</f>
        <v>100</v>
      </c>
      <c r="F47" s="14"/>
    </row>
    <row r="48" spans="1:6" ht="51.75" customHeight="1">
      <c r="A48" s="86" t="s">
        <v>292</v>
      </c>
      <c r="B48" s="166" t="s">
        <v>291</v>
      </c>
      <c r="C48" s="226">
        <v>186219.6</v>
      </c>
      <c r="D48" s="226">
        <v>186219.6</v>
      </c>
      <c r="E48" s="153">
        <f>D48:D99*100/C48:C99</f>
        <v>100</v>
      </c>
      <c r="F48" s="14"/>
    </row>
    <row r="49" spans="1:6" ht="69" customHeight="1">
      <c r="A49" s="165" t="s">
        <v>293</v>
      </c>
      <c r="B49" s="167" t="s">
        <v>294</v>
      </c>
      <c r="C49" s="227">
        <v>182018</v>
      </c>
      <c r="D49" s="227">
        <v>182018</v>
      </c>
      <c r="E49" s="154">
        <f>D49:D99*100/C49:C99</f>
        <v>100</v>
      </c>
      <c r="F49" s="14"/>
    </row>
    <row r="50" spans="1:6" ht="78" customHeight="1">
      <c r="A50" s="88" t="s">
        <v>295</v>
      </c>
      <c r="B50" s="84" t="s">
        <v>330</v>
      </c>
      <c r="C50" s="227">
        <v>182018</v>
      </c>
      <c r="D50" s="227">
        <v>182018</v>
      </c>
      <c r="E50" s="154">
        <f>D50:D98*100/C50:C98</f>
        <v>100</v>
      </c>
      <c r="F50" s="14"/>
    </row>
    <row r="51" spans="1:6" ht="63" customHeight="1" hidden="1">
      <c r="A51" s="88" t="s">
        <v>27</v>
      </c>
      <c r="B51" s="83" t="s">
        <v>28</v>
      </c>
      <c r="C51" s="155"/>
      <c r="D51" s="155"/>
      <c r="E51" s="155"/>
      <c r="F51" s="14"/>
    </row>
    <row r="52" spans="1:6" ht="96" customHeight="1">
      <c r="A52" s="88" t="s">
        <v>331</v>
      </c>
      <c r="B52" s="83" t="s">
        <v>332</v>
      </c>
      <c r="C52" s="269">
        <v>4201.6</v>
      </c>
      <c r="D52" s="225">
        <v>4201.6</v>
      </c>
      <c r="E52" s="154">
        <f>D52:D100*100/C52:C100</f>
        <v>100</v>
      </c>
      <c r="F52" s="14"/>
    </row>
    <row r="53" spans="1:6" ht="99" customHeight="1">
      <c r="A53" s="88" t="s">
        <v>333</v>
      </c>
      <c r="B53" s="83" t="s">
        <v>334</v>
      </c>
      <c r="C53" s="269">
        <v>4201.6</v>
      </c>
      <c r="D53" s="225">
        <v>4201.6</v>
      </c>
      <c r="E53" s="154">
        <f>D53:D101*100/C53:C101</f>
        <v>100</v>
      </c>
      <c r="F53" s="14"/>
    </row>
    <row r="54" spans="1:6" ht="23.25" customHeight="1">
      <c r="A54" s="86" t="s">
        <v>296</v>
      </c>
      <c r="B54" s="81" t="s">
        <v>112</v>
      </c>
      <c r="C54" s="228">
        <v>695930.7</v>
      </c>
      <c r="D54" s="228">
        <v>695930.7</v>
      </c>
      <c r="E54" s="153">
        <f>D54:D103*100/C54:C103</f>
        <v>100</v>
      </c>
      <c r="F54" s="14"/>
    </row>
    <row r="55" spans="1:6" ht="105" customHeight="1">
      <c r="A55" s="88" t="s">
        <v>297</v>
      </c>
      <c r="B55" s="87" t="s">
        <v>298</v>
      </c>
      <c r="C55" s="158">
        <v>695930.7</v>
      </c>
      <c r="D55" s="158">
        <v>695930.7</v>
      </c>
      <c r="E55" s="153">
        <f>D55:D103*100/C55:C103</f>
        <v>100</v>
      </c>
      <c r="F55" s="14"/>
    </row>
    <row r="56" spans="1:6" ht="115.5" customHeight="1">
      <c r="A56" s="78" t="s">
        <v>299</v>
      </c>
      <c r="B56" s="87" t="s">
        <v>300</v>
      </c>
      <c r="C56" s="158">
        <v>695930.7</v>
      </c>
      <c r="D56" s="158">
        <v>695930.7</v>
      </c>
      <c r="E56" s="153">
        <f>D56:D104*100/C56:C104</f>
        <v>100</v>
      </c>
      <c r="F56" s="14"/>
    </row>
    <row r="57" spans="1:6" ht="74.25" customHeight="1" hidden="1">
      <c r="A57" s="78"/>
      <c r="B57" s="87"/>
      <c r="C57" s="158"/>
      <c r="D57" s="151"/>
      <c r="E57" s="158"/>
      <c r="F57" s="14"/>
    </row>
    <row r="58" spans="1:9" ht="18.75" customHeight="1">
      <c r="A58" s="66"/>
      <c r="B58" s="67" t="s">
        <v>29</v>
      </c>
      <c r="C58" s="230">
        <f>C39+C10</f>
        <v>15994123.299999999</v>
      </c>
      <c r="D58" s="230">
        <f>D39+D10</f>
        <v>16042101.7</v>
      </c>
      <c r="E58" s="153">
        <f>D58:D110*100/C58:C110</f>
        <v>100.29997517900841</v>
      </c>
      <c r="F58" s="14"/>
      <c r="I58" s="16"/>
    </row>
    <row r="59" spans="1:9" ht="36.75" customHeight="1" hidden="1">
      <c r="A59" s="17"/>
      <c r="B59" s="14"/>
      <c r="C59" s="14"/>
      <c r="D59" s="14"/>
      <c r="E59" s="15"/>
      <c r="F59" s="14"/>
      <c r="I59" s="18"/>
    </row>
    <row r="60" spans="1:9" ht="15.75" customHeight="1">
      <c r="A60" s="17"/>
      <c r="B60" s="14"/>
      <c r="C60" s="14"/>
      <c r="D60" s="14"/>
      <c r="E60" s="14"/>
      <c r="F60" s="14"/>
      <c r="I60" s="18"/>
    </row>
    <row r="61" spans="1:9" ht="21.75" customHeight="1" thickBot="1">
      <c r="A61" s="19"/>
      <c r="B61" s="14"/>
      <c r="C61" s="14"/>
      <c r="D61" s="14"/>
      <c r="E61" s="14"/>
      <c r="F61" s="14"/>
      <c r="I61" s="20"/>
    </row>
    <row r="62" spans="1:6" ht="63.75" customHeight="1">
      <c r="A62" s="19"/>
      <c r="B62" s="15"/>
      <c r="C62" s="15"/>
      <c r="D62" s="15"/>
      <c r="E62" s="15"/>
      <c r="F62" s="15"/>
    </row>
    <row r="63" spans="1:6" ht="22.5" customHeight="1">
      <c r="A63" s="19"/>
      <c r="B63" s="14"/>
      <c r="C63" s="14"/>
      <c r="D63" s="14"/>
      <c r="E63" s="14"/>
      <c r="F63" s="14"/>
    </row>
    <row r="64" spans="1:6" ht="21" customHeight="1">
      <c r="A64" s="19"/>
      <c r="B64" s="14"/>
      <c r="C64" s="14"/>
      <c r="D64" s="14"/>
      <c r="E64" s="14"/>
      <c r="F64" s="14"/>
    </row>
    <row r="65" spans="1:6" ht="12.75">
      <c r="A65" s="18"/>
      <c r="B65" s="18"/>
      <c r="C65" s="18"/>
      <c r="D65" s="18"/>
      <c r="E65" s="18"/>
      <c r="F65" s="18"/>
    </row>
  </sheetData>
  <sheetProtection selectLockedCells="1" selectUnlockedCells="1"/>
  <mergeCells count="1">
    <mergeCell ref="A6:E7"/>
  </mergeCells>
  <printOptions/>
  <pageMargins left="0.42986111111111114" right="0.4701388888888889" top="0.30972222222222223" bottom="0.5902777777777778" header="0.5118055555555555" footer="0.511805555555555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K130"/>
  <sheetViews>
    <sheetView zoomScalePageLayoutView="0" workbookViewId="0" topLeftCell="A59">
      <selection activeCell="H71" sqref="H71"/>
    </sheetView>
  </sheetViews>
  <sheetFormatPr defaultColWidth="9.140625" defaultRowHeight="12.75"/>
  <cols>
    <col min="1" max="1" width="50.140625" style="21" customWidth="1"/>
    <col min="2" max="2" width="5.00390625" style="22" customWidth="1"/>
    <col min="3" max="3" width="4.57421875" style="22" customWidth="1"/>
    <col min="4" max="4" width="5.28125" style="22" customWidth="1"/>
    <col min="5" max="5" width="12.00390625" style="22" customWidth="1"/>
    <col min="6" max="6" width="7.00390625" style="22" customWidth="1"/>
    <col min="7" max="7" width="12.8515625" style="22" customWidth="1"/>
    <col min="8" max="8" width="14.57421875" style="22" customWidth="1"/>
    <col min="9" max="9" width="8.00390625" style="21" customWidth="1"/>
    <col min="10" max="10" width="3.00390625" style="4" customWidth="1"/>
    <col min="11" max="11" width="9.140625" style="4" customWidth="1"/>
    <col min="12" max="16384" width="9.140625" style="4" customWidth="1"/>
  </cols>
  <sheetData>
    <row r="1" spans="1:9" ht="12.75">
      <c r="A1" s="23"/>
      <c r="B1" s="24"/>
      <c r="C1" s="24"/>
      <c r="D1" s="24"/>
      <c r="E1" s="24"/>
      <c r="F1" s="278" t="s">
        <v>253</v>
      </c>
      <c r="G1" s="278"/>
      <c r="H1" s="278"/>
      <c r="I1" s="278"/>
    </row>
    <row r="2" spans="1:9" ht="10.5" customHeight="1">
      <c r="A2" s="23"/>
      <c r="B2" s="24"/>
      <c r="C2" s="24"/>
      <c r="D2" s="24"/>
      <c r="E2" s="24"/>
      <c r="F2" s="278" t="s">
        <v>166</v>
      </c>
      <c r="G2" s="278"/>
      <c r="H2" s="278"/>
      <c r="I2" s="278"/>
    </row>
    <row r="3" spans="1:9" ht="13.5" customHeight="1">
      <c r="A3" s="278" t="s">
        <v>3</v>
      </c>
      <c r="B3" s="278"/>
      <c r="C3" s="278"/>
      <c r="D3" s="278"/>
      <c r="E3" s="278"/>
      <c r="F3" s="278"/>
      <c r="G3" s="278"/>
      <c r="H3" s="278"/>
      <c r="I3" s="278"/>
    </row>
    <row r="4" spans="1:9" ht="12.75">
      <c r="A4" s="278" t="s">
        <v>4</v>
      </c>
      <c r="B4" s="278"/>
      <c r="C4" s="278"/>
      <c r="D4" s="278"/>
      <c r="E4" s="278"/>
      <c r="F4" s="278"/>
      <c r="G4" s="278"/>
      <c r="H4" s="278"/>
      <c r="I4" s="278"/>
    </row>
    <row r="5" spans="2:9" ht="12.75">
      <c r="B5" s="25"/>
      <c r="C5" s="25"/>
      <c r="D5" s="25"/>
      <c r="E5" s="277"/>
      <c r="F5" s="277"/>
      <c r="G5" s="277"/>
      <c r="H5" s="277"/>
      <c r="I5" s="277"/>
    </row>
    <row r="6" spans="1:10" ht="15.75">
      <c r="A6" s="276" t="s">
        <v>170</v>
      </c>
      <c r="B6" s="276"/>
      <c r="C6" s="276"/>
      <c r="D6" s="276"/>
      <c r="E6" s="276"/>
      <c r="F6" s="276"/>
      <c r="G6" s="276"/>
      <c r="H6" s="276"/>
      <c r="I6" s="276"/>
      <c r="J6" s="92"/>
    </row>
    <row r="7" spans="1:10" ht="22.5" customHeight="1">
      <c r="A7" s="168" t="s">
        <v>335</v>
      </c>
      <c r="B7" s="168"/>
      <c r="C7" s="168"/>
      <c r="D7" s="168"/>
      <c r="E7" s="168"/>
      <c r="F7" s="168"/>
      <c r="G7" s="168"/>
      <c r="H7" s="168"/>
      <c r="I7" s="92"/>
      <c r="J7" s="92"/>
    </row>
    <row r="8" spans="1:10" ht="1.5" customHeight="1" thickBot="1">
      <c r="A8" s="27"/>
      <c r="B8" s="27"/>
      <c r="C8" s="27"/>
      <c r="D8" s="27"/>
      <c r="E8" s="27"/>
      <c r="F8" s="27"/>
      <c r="G8" s="27"/>
      <c r="H8" s="27"/>
      <c r="I8" s="27"/>
      <c r="J8" s="26"/>
    </row>
    <row r="9" spans="1:11" ht="40.5" customHeight="1">
      <c r="A9" s="139" t="s">
        <v>30</v>
      </c>
      <c r="B9" s="140" t="s">
        <v>31</v>
      </c>
      <c r="C9" s="140" t="s">
        <v>32</v>
      </c>
      <c r="D9" s="140" t="s">
        <v>33</v>
      </c>
      <c r="E9" s="140" t="s">
        <v>34</v>
      </c>
      <c r="F9" s="140" t="s">
        <v>35</v>
      </c>
      <c r="G9" s="142" t="s">
        <v>317</v>
      </c>
      <c r="H9" s="141" t="s">
        <v>164</v>
      </c>
      <c r="I9" s="142" t="s">
        <v>165</v>
      </c>
      <c r="J9" s="28"/>
      <c r="K9" s="18"/>
    </row>
    <row r="10" spans="1:11" ht="13.5" thickBot="1">
      <c r="A10" s="29">
        <v>1</v>
      </c>
      <c r="B10" s="30" t="s">
        <v>36</v>
      </c>
      <c r="C10" s="30" t="s">
        <v>37</v>
      </c>
      <c r="D10" s="30" t="s">
        <v>38</v>
      </c>
      <c r="E10" s="30" t="s">
        <v>39</v>
      </c>
      <c r="F10" s="30" t="s">
        <v>40</v>
      </c>
      <c r="G10" s="105" t="s">
        <v>140</v>
      </c>
      <c r="H10" s="105" t="s">
        <v>141</v>
      </c>
      <c r="I10" s="31">
        <v>9</v>
      </c>
      <c r="J10" s="28"/>
      <c r="K10" s="18"/>
    </row>
    <row r="11" spans="1:10" s="36" customFormat="1" ht="30.75" customHeight="1" hidden="1">
      <c r="A11" s="32" t="s">
        <v>41</v>
      </c>
      <c r="B11" s="33" t="s">
        <v>42</v>
      </c>
      <c r="C11" s="33"/>
      <c r="D11" s="33"/>
      <c r="E11" s="33"/>
      <c r="F11" s="33"/>
      <c r="G11" s="106"/>
      <c r="H11" s="106"/>
      <c r="I11" s="34">
        <f>I12</f>
        <v>317.5</v>
      </c>
      <c r="J11" s="35"/>
    </row>
    <row r="12" spans="1:9" ht="14.25" hidden="1" thickBot="1">
      <c r="A12" s="37" t="s">
        <v>43</v>
      </c>
      <c r="B12" s="38"/>
      <c r="C12" s="38"/>
      <c r="D12" s="38" t="s">
        <v>44</v>
      </c>
      <c r="E12" s="38"/>
      <c r="F12" s="38"/>
      <c r="G12" s="107"/>
      <c r="H12" s="107"/>
      <c r="I12" s="39">
        <f>I13+I16</f>
        <v>317.5</v>
      </c>
    </row>
    <row r="13" spans="1:9" ht="30" customHeight="1" hidden="1">
      <c r="A13" s="40" t="s">
        <v>45</v>
      </c>
      <c r="B13" s="41"/>
      <c r="C13" s="41"/>
      <c r="D13" s="42" t="s">
        <v>46</v>
      </c>
      <c r="E13" s="41"/>
      <c r="F13" s="41"/>
      <c r="G13" s="108"/>
      <c r="H13" s="108"/>
      <c r="I13" s="43">
        <f>I14</f>
        <v>257.5</v>
      </c>
    </row>
    <row r="14" spans="1:10" ht="17.25" customHeight="1" hidden="1">
      <c r="A14" s="44" t="s">
        <v>47</v>
      </c>
      <c r="B14" s="45"/>
      <c r="C14" s="45"/>
      <c r="D14" s="45" t="s">
        <v>46</v>
      </c>
      <c r="E14" s="45" t="s">
        <v>48</v>
      </c>
      <c r="F14" s="45"/>
      <c r="G14" s="109"/>
      <c r="H14" s="109"/>
      <c r="I14" s="46">
        <f>I15</f>
        <v>257.5</v>
      </c>
      <c r="J14" s="47"/>
    </row>
    <row r="15" spans="1:10" ht="18" customHeight="1" hidden="1">
      <c r="A15" s="48" t="s">
        <v>49</v>
      </c>
      <c r="B15" s="41"/>
      <c r="C15" s="41"/>
      <c r="D15" s="41" t="s">
        <v>46</v>
      </c>
      <c r="E15" s="41" t="s">
        <v>48</v>
      </c>
      <c r="F15" s="41" t="s">
        <v>50</v>
      </c>
      <c r="G15" s="108"/>
      <c r="H15" s="108"/>
      <c r="I15" s="49">
        <v>257.5</v>
      </c>
      <c r="J15" s="47"/>
    </row>
    <row r="16" spans="1:10" ht="36.75" customHeight="1" hidden="1">
      <c r="A16" s="40" t="s">
        <v>51</v>
      </c>
      <c r="B16" s="41"/>
      <c r="C16" s="41"/>
      <c r="D16" s="42" t="s">
        <v>52</v>
      </c>
      <c r="E16" s="41"/>
      <c r="F16" s="41"/>
      <c r="G16" s="108"/>
      <c r="H16" s="108"/>
      <c r="I16" s="50">
        <f>I17</f>
        <v>60</v>
      </c>
      <c r="J16" s="47"/>
    </row>
    <row r="17" spans="1:10" ht="27.75" customHeight="1" hidden="1">
      <c r="A17" s="44" t="s">
        <v>53</v>
      </c>
      <c r="B17" s="45"/>
      <c r="C17" s="45"/>
      <c r="D17" s="45" t="s">
        <v>52</v>
      </c>
      <c r="E17" s="45" t="s">
        <v>54</v>
      </c>
      <c r="F17" s="45"/>
      <c r="G17" s="109"/>
      <c r="H17" s="109"/>
      <c r="I17" s="51">
        <f>I18</f>
        <v>60</v>
      </c>
      <c r="J17" s="47"/>
    </row>
    <row r="18" spans="1:9" ht="19.5" customHeight="1" hidden="1">
      <c r="A18" s="48" t="s">
        <v>49</v>
      </c>
      <c r="B18" s="41"/>
      <c r="C18" s="41"/>
      <c r="D18" s="41" t="s">
        <v>52</v>
      </c>
      <c r="E18" s="41" t="s">
        <v>54</v>
      </c>
      <c r="F18" s="41" t="s">
        <v>50</v>
      </c>
      <c r="G18" s="108"/>
      <c r="H18" s="108"/>
      <c r="I18" s="52">
        <v>60</v>
      </c>
    </row>
    <row r="19" spans="1:9" s="36" customFormat="1" ht="46.5" customHeight="1" thickBot="1">
      <c r="A19" s="187" t="s">
        <v>136</v>
      </c>
      <c r="B19" s="53" t="s">
        <v>55</v>
      </c>
      <c r="C19" s="53"/>
      <c r="D19" s="53"/>
      <c r="E19" s="53"/>
      <c r="F19" s="53"/>
      <c r="G19" s="175"/>
      <c r="H19" s="159"/>
      <c r="I19" s="160"/>
    </row>
    <row r="20" spans="1:9" ht="15" customHeight="1">
      <c r="A20" s="99" t="s">
        <v>43</v>
      </c>
      <c r="B20" s="38" t="s">
        <v>55</v>
      </c>
      <c r="C20" s="38" t="s">
        <v>56</v>
      </c>
      <c r="D20" s="38" t="s">
        <v>77</v>
      </c>
      <c r="E20" s="38"/>
      <c r="F20" s="38"/>
      <c r="G20" s="161">
        <f>G23+G42+G47+G50+G21+G40</f>
        <v>4962707.6</v>
      </c>
      <c r="H20" s="161">
        <f>H23+H42+H47+H50+H21+H40</f>
        <v>4867981.359999999</v>
      </c>
      <c r="I20" s="161">
        <f>H20:H127*100/G20:G127</f>
        <v>98.09123874233492</v>
      </c>
    </row>
    <row r="21" spans="1:9" ht="44.25" customHeight="1">
      <c r="A21" s="248" t="s">
        <v>252</v>
      </c>
      <c r="B21" s="38" t="s">
        <v>55</v>
      </c>
      <c r="C21" s="38" t="s">
        <v>56</v>
      </c>
      <c r="D21" s="38" t="s">
        <v>76</v>
      </c>
      <c r="E21" s="38"/>
      <c r="F21" s="38"/>
      <c r="G21" s="161">
        <v>606058</v>
      </c>
      <c r="H21" s="161">
        <v>606057.82</v>
      </c>
      <c r="I21" s="161">
        <f>H21:H129*100/G21:G129</f>
        <v>99.99997029987227</v>
      </c>
    </row>
    <row r="22" spans="1:9" ht="103.5" customHeight="1">
      <c r="A22" s="249" t="s">
        <v>188</v>
      </c>
      <c r="B22" s="58" t="s">
        <v>55</v>
      </c>
      <c r="C22" s="58" t="s">
        <v>56</v>
      </c>
      <c r="D22" s="58" t="s">
        <v>76</v>
      </c>
      <c r="E22" s="58" t="s">
        <v>189</v>
      </c>
      <c r="F22" s="58" t="s">
        <v>173</v>
      </c>
      <c r="G22" s="181">
        <v>606058</v>
      </c>
      <c r="H22" s="181">
        <v>606057.82</v>
      </c>
      <c r="I22" s="181">
        <f>H22:H130*100/G22:G130</f>
        <v>99.99997029987227</v>
      </c>
    </row>
    <row r="23" spans="1:9" ht="54.75" customHeight="1">
      <c r="A23" s="100" t="s">
        <v>137</v>
      </c>
      <c r="B23" s="42" t="s">
        <v>55</v>
      </c>
      <c r="C23" s="42" t="s">
        <v>56</v>
      </c>
      <c r="D23" s="42" t="s">
        <v>58</v>
      </c>
      <c r="E23" s="41"/>
      <c r="F23" s="41"/>
      <c r="G23" s="211">
        <f>G24+G38</f>
        <v>3764338</v>
      </c>
      <c r="H23" s="211">
        <f>H24+H38</f>
        <v>3751458.42</v>
      </c>
      <c r="I23" s="161">
        <f>H23:H131*100/G23:G131</f>
        <v>99.65785272204569</v>
      </c>
    </row>
    <row r="24" spans="1:9" ht="34.5" customHeight="1" thickBot="1">
      <c r="A24" s="188" t="s">
        <v>190</v>
      </c>
      <c r="B24" s="42" t="s">
        <v>55</v>
      </c>
      <c r="C24" s="42" t="s">
        <v>56</v>
      </c>
      <c r="D24" s="42" t="s">
        <v>58</v>
      </c>
      <c r="E24" s="42" t="s">
        <v>191</v>
      </c>
      <c r="F24" s="42"/>
      <c r="G24" s="211">
        <v>3606738</v>
      </c>
      <c r="H24" s="211">
        <v>3593873.42</v>
      </c>
      <c r="I24" s="180">
        <f>H24:H134*100/G24:G134</f>
        <v>99.64331814509399</v>
      </c>
    </row>
    <row r="25" spans="1:9" ht="21.75" customHeight="1" hidden="1">
      <c r="A25" s="188" t="s">
        <v>171</v>
      </c>
      <c r="B25" s="41" t="s">
        <v>55</v>
      </c>
      <c r="C25" s="41" t="s">
        <v>56</v>
      </c>
      <c r="D25" s="41" t="s">
        <v>58</v>
      </c>
      <c r="E25" s="41" t="s">
        <v>59</v>
      </c>
      <c r="F25" s="41"/>
      <c r="G25" s="183"/>
      <c r="H25" s="185"/>
      <c r="I25" s="182"/>
    </row>
    <row r="26" spans="1:9" ht="18.75" customHeight="1" hidden="1">
      <c r="A26" s="101" t="s">
        <v>49</v>
      </c>
      <c r="B26" s="41" t="s">
        <v>55</v>
      </c>
      <c r="C26" s="41" t="s">
        <v>56</v>
      </c>
      <c r="D26" s="41" t="s">
        <v>58</v>
      </c>
      <c r="E26" s="41" t="s">
        <v>59</v>
      </c>
      <c r="F26" s="41" t="s">
        <v>50</v>
      </c>
      <c r="G26" s="182"/>
      <c r="H26" s="185"/>
      <c r="I26" s="182"/>
    </row>
    <row r="27" spans="1:9" ht="16.5" customHeight="1" hidden="1">
      <c r="A27" s="189" t="s">
        <v>60</v>
      </c>
      <c r="B27" s="41"/>
      <c r="C27" s="41" t="s">
        <v>61</v>
      </c>
      <c r="D27" s="41" t="s">
        <v>61</v>
      </c>
      <c r="E27" s="41"/>
      <c r="F27" s="41"/>
      <c r="G27" s="182"/>
      <c r="H27" s="185"/>
      <c r="I27" s="182"/>
    </row>
    <row r="28" spans="1:9" ht="13.5" customHeight="1" hidden="1">
      <c r="A28" s="111" t="s">
        <v>62</v>
      </c>
      <c r="B28" s="41"/>
      <c r="C28" s="41" t="s">
        <v>61</v>
      </c>
      <c r="D28" s="41" t="s">
        <v>61</v>
      </c>
      <c r="E28" s="41" t="s">
        <v>63</v>
      </c>
      <c r="F28" s="41"/>
      <c r="G28" s="182"/>
      <c r="H28" s="185"/>
      <c r="I28" s="182"/>
    </row>
    <row r="29" spans="1:9" ht="13.5" customHeight="1" hidden="1">
      <c r="A29" s="111" t="s">
        <v>64</v>
      </c>
      <c r="B29" s="41"/>
      <c r="C29" s="41" t="s">
        <v>61</v>
      </c>
      <c r="D29" s="41" t="s">
        <v>61</v>
      </c>
      <c r="E29" s="41" t="s">
        <v>63</v>
      </c>
      <c r="F29" s="41" t="s">
        <v>65</v>
      </c>
      <c r="G29" s="182"/>
      <c r="H29" s="185"/>
      <c r="I29" s="182"/>
    </row>
    <row r="30" spans="1:9" ht="18" customHeight="1" hidden="1">
      <c r="A30" s="190" t="s">
        <v>66</v>
      </c>
      <c r="B30" s="41"/>
      <c r="C30" s="41" t="s">
        <v>67</v>
      </c>
      <c r="D30" s="41" t="s">
        <v>67</v>
      </c>
      <c r="E30" s="41"/>
      <c r="F30" s="41"/>
      <c r="G30" s="182"/>
      <c r="H30" s="185"/>
      <c r="I30" s="182"/>
    </row>
    <row r="31" spans="1:9" ht="13.5" customHeight="1" hidden="1">
      <c r="A31" s="190" t="s">
        <v>68</v>
      </c>
      <c r="B31" s="41"/>
      <c r="C31" s="41" t="s">
        <v>67</v>
      </c>
      <c r="D31" s="41" t="s">
        <v>67</v>
      </c>
      <c r="E31" s="41" t="s">
        <v>69</v>
      </c>
      <c r="F31" s="41"/>
      <c r="G31" s="182"/>
      <c r="H31" s="185"/>
      <c r="I31" s="182"/>
    </row>
    <row r="32" spans="1:9" ht="17.25" customHeight="1" hidden="1">
      <c r="A32" s="102" t="s">
        <v>49</v>
      </c>
      <c r="B32" s="41"/>
      <c r="C32" s="41" t="s">
        <v>67</v>
      </c>
      <c r="D32" s="41" t="s">
        <v>67</v>
      </c>
      <c r="E32" s="41" t="s">
        <v>69</v>
      </c>
      <c r="F32" s="41" t="s">
        <v>50</v>
      </c>
      <c r="G32" s="182"/>
      <c r="H32" s="185"/>
      <c r="I32" s="182"/>
    </row>
    <row r="33" spans="1:9" ht="36" customHeight="1" hidden="1">
      <c r="A33" s="102" t="s">
        <v>70</v>
      </c>
      <c r="B33" s="41"/>
      <c r="C33" s="41" t="s">
        <v>67</v>
      </c>
      <c r="D33" s="41" t="s">
        <v>67</v>
      </c>
      <c r="E33" s="41" t="s">
        <v>71</v>
      </c>
      <c r="F33" s="41"/>
      <c r="G33" s="182"/>
      <c r="H33" s="185"/>
      <c r="I33" s="182"/>
    </row>
    <row r="34" spans="1:9" ht="16.5" customHeight="1" hidden="1">
      <c r="A34" s="238" t="s">
        <v>49</v>
      </c>
      <c r="B34" s="41"/>
      <c r="C34" s="41" t="s">
        <v>67</v>
      </c>
      <c r="D34" s="41" t="s">
        <v>67</v>
      </c>
      <c r="E34" s="41" t="s">
        <v>71</v>
      </c>
      <c r="F34" s="41" t="s">
        <v>50</v>
      </c>
      <c r="G34" s="182"/>
      <c r="H34" s="185"/>
      <c r="I34" s="182"/>
    </row>
    <row r="35" spans="1:9" ht="90" customHeight="1">
      <c r="A35" s="171" t="s">
        <v>192</v>
      </c>
      <c r="B35" s="237" t="s">
        <v>55</v>
      </c>
      <c r="C35" s="41" t="s">
        <v>56</v>
      </c>
      <c r="D35" s="41" t="s">
        <v>58</v>
      </c>
      <c r="E35" s="54" t="s">
        <v>191</v>
      </c>
      <c r="F35" s="41" t="s">
        <v>173</v>
      </c>
      <c r="G35" s="182">
        <v>2596812</v>
      </c>
      <c r="H35" s="185">
        <v>2596811.89</v>
      </c>
      <c r="I35" s="181">
        <f aca="true" t="shared" si="0" ref="I35:I41">H35:H145*100/G35:G145</f>
        <v>99.99999576403683</v>
      </c>
    </row>
    <row r="36" spans="1:9" ht="44.25" customHeight="1">
      <c r="A36" s="103" t="s">
        <v>193</v>
      </c>
      <c r="B36" s="41" t="s">
        <v>55</v>
      </c>
      <c r="C36" s="41" t="s">
        <v>56</v>
      </c>
      <c r="D36" s="41" t="s">
        <v>58</v>
      </c>
      <c r="E36" s="54" t="s">
        <v>191</v>
      </c>
      <c r="F36" s="41" t="s">
        <v>172</v>
      </c>
      <c r="G36" s="182">
        <v>911126</v>
      </c>
      <c r="H36" s="185">
        <v>898349.66</v>
      </c>
      <c r="I36" s="181">
        <f t="shared" si="0"/>
        <v>98.59774169544059</v>
      </c>
    </row>
    <row r="37" spans="1:9" ht="30" customHeight="1">
      <c r="A37" s="238" t="s">
        <v>194</v>
      </c>
      <c r="B37" s="41" t="s">
        <v>55</v>
      </c>
      <c r="C37" s="41" t="s">
        <v>56</v>
      </c>
      <c r="D37" s="41" t="s">
        <v>58</v>
      </c>
      <c r="E37" s="54" t="s">
        <v>191</v>
      </c>
      <c r="F37" s="41" t="s">
        <v>174</v>
      </c>
      <c r="G37" s="182">
        <v>9800</v>
      </c>
      <c r="H37" s="185">
        <v>98711.87</v>
      </c>
      <c r="I37" s="181">
        <f t="shared" si="0"/>
        <v>1007.2639795918367</v>
      </c>
    </row>
    <row r="38" spans="1:9" ht="33.75" customHeight="1">
      <c r="A38" s="170" t="s">
        <v>196</v>
      </c>
      <c r="B38" s="239" t="s">
        <v>55</v>
      </c>
      <c r="C38" s="42" t="s">
        <v>56</v>
      </c>
      <c r="D38" s="42" t="s">
        <v>58</v>
      </c>
      <c r="E38" s="59" t="s">
        <v>195</v>
      </c>
      <c r="F38" s="42"/>
      <c r="G38" s="183">
        <v>157600</v>
      </c>
      <c r="H38" s="206">
        <v>157585</v>
      </c>
      <c r="I38" s="180">
        <f t="shared" si="0"/>
        <v>99.99048223350253</v>
      </c>
    </row>
    <row r="39" spans="1:9" ht="62.25" customHeight="1">
      <c r="A39" s="170" t="s">
        <v>197</v>
      </c>
      <c r="B39" s="237" t="s">
        <v>55</v>
      </c>
      <c r="C39" s="41" t="s">
        <v>56</v>
      </c>
      <c r="D39" s="41" t="s">
        <v>58</v>
      </c>
      <c r="E39" s="54" t="s">
        <v>195</v>
      </c>
      <c r="F39" s="41" t="s">
        <v>172</v>
      </c>
      <c r="G39" s="182">
        <v>157600</v>
      </c>
      <c r="H39" s="185">
        <v>157585</v>
      </c>
      <c r="I39" s="181">
        <f t="shared" si="0"/>
        <v>99.99048223350253</v>
      </c>
    </row>
    <row r="40" spans="1:9" ht="62.25" customHeight="1">
      <c r="A40" s="273" t="s">
        <v>339</v>
      </c>
      <c r="B40" s="172" t="s">
        <v>55</v>
      </c>
      <c r="C40" s="59" t="s">
        <v>56</v>
      </c>
      <c r="D40" s="59" t="s">
        <v>88</v>
      </c>
      <c r="E40" s="59" t="s">
        <v>340</v>
      </c>
      <c r="F40" s="59"/>
      <c r="G40" s="208">
        <v>4201.6</v>
      </c>
      <c r="H40" s="209">
        <v>4201.6</v>
      </c>
      <c r="I40" s="180">
        <f t="shared" si="0"/>
        <v>100</v>
      </c>
    </row>
    <row r="41" spans="1:9" ht="96" customHeight="1">
      <c r="A41" s="170" t="s">
        <v>341</v>
      </c>
      <c r="B41" s="112" t="s">
        <v>55</v>
      </c>
      <c r="C41" s="54" t="s">
        <v>56</v>
      </c>
      <c r="D41" s="54" t="s">
        <v>88</v>
      </c>
      <c r="E41" s="54" t="s">
        <v>340</v>
      </c>
      <c r="F41" s="54" t="s">
        <v>172</v>
      </c>
      <c r="G41" s="210">
        <v>4201.6</v>
      </c>
      <c r="H41" s="184">
        <v>4201.6</v>
      </c>
      <c r="I41" s="181">
        <f t="shared" si="0"/>
        <v>100</v>
      </c>
    </row>
    <row r="42" spans="1:9" ht="45" customHeight="1">
      <c r="A42" s="104" t="s">
        <v>138</v>
      </c>
      <c r="B42" s="59" t="s">
        <v>55</v>
      </c>
      <c r="C42" s="59" t="s">
        <v>56</v>
      </c>
      <c r="D42" s="59" t="s">
        <v>139</v>
      </c>
      <c r="E42" s="54"/>
      <c r="F42" s="54"/>
      <c r="G42" s="208">
        <v>113400</v>
      </c>
      <c r="H42" s="208">
        <v>111550</v>
      </c>
      <c r="I42" s="180">
        <f>H42:H156*100/G42:G156</f>
        <v>98.36860670194004</v>
      </c>
    </row>
    <row r="43" spans="1:9" ht="72" customHeight="1">
      <c r="A43" s="171" t="s">
        <v>198</v>
      </c>
      <c r="B43" s="112" t="s">
        <v>55</v>
      </c>
      <c r="C43" s="54" t="s">
        <v>56</v>
      </c>
      <c r="D43" s="54" t="s">
        <v>139</v>
      </c>
      <c r="E43" s="54" t="s">
        <v>199</v>
      </c>
      <c r="F43" s="54"/>
      <c r="G43" s="210">
        <v>59400</v>
      </c>
      <c r="H43" s="210">
        <v>59400</v>
      </c>
      <c r="I43" s="181">
        <f>H43:H157*100/G43:G157</f>
        <v>100</v>
      </c>
    </row>
    <row r="44" spans="1:9" ht="74.25" customHeight="1">
      <c r="A44" s="250" t="s">
        <v>200</v>
      </c>
      <c r="B44" s="54" t="s">
        <v>55</v>
      </c>
      <c r="C44" s="54" t="s">
        <v>56</v>
      </c>
      <c r="D44" s="54" t="s">
        <v>139</v>
      </c>
      <c r="E44" s="54" t="s">
        <v>199</v>
      </c>
      <c r="F44" s="54" t="s">
        <v>50</v>
      </c>
      <c r="G44" s="210">
        <v>59400</v>
      </c>
      <c r="H44" s="210">
        <v>59400</v>
      </c>
      <c r="I44" s="181">
        <f>H44:H158*100/G44:G158</f>
        <v>100</v>
      </c>
    </row>
    <row r="45" spans="1:9" ht="75" customHeight="1">
      <c r="A45" s="196" t="s">
        <v>201</v>
      </c>
      <c r="B45" s="54" t="s">
        <v>55</v>
      </c>
      <c r="C45" s="54" t="s">
        <v>56</v>
      </c>
      <c r="D45" s="54" t="s">
        <v>139</v>
      </c>
      <c r="E45" s="54" t="s">
        <v>202</v>
      </c>
      <c r="F45" s="54"/>
      <c r="G45" s="182">
        <v>54000</v>
      </c>
      <c r="H45" s="184">
        <v>52150</v>
      </c>
      <c r="I45" s="181">
        <f>H45:H159*100/G45:G159</f>
        <v>96.57407407407408</v>
      </c>
    </row>
    <row r="46" spans="1:9" ht="74.25" customHeight="1">
      <c r="A46" s="240" t="s">
        <v>203</v>
      </c>
      <c r="B46" s="54" t="s">
        <v>55</v>
      </c>
      <c r="C46" s="54" t="s">
        <v>56</v>
      </c>
      <c r="D46" s="54" t="s">
        <v>139</v>
      </c>
      <c r="E46" s="54" t="s">
        <v>202</v>
      </c>
      <c r="F46" s="54" t="s">
        <v>50</v>
      </c>
      <c r="G46" s="182">
        <v>54000</v>
      </c>
      <c r="H46" s="184">
        <v>52150</v>
      </c>
      <c r="I46" s="181">
        <f>H46:H160*100/G46:G160</f>
        <v>96.57407407407408</v>
      </c>
    </row>
    <row r="47" spans="1:9" ht="12.75" customHeight="1">
      <c r="A47" s="113" t="s">
        <v>72</v>
      </c>
      <c r="B47" s="38" t="s">
        <v>55</v>
      </c>
      <c r="C47" s="42" t="s">
        <v>56</v>
      </c>
      <c r="D47" s="42" t="s">
        <v>73</v>
      </c>
      <c r="E47" s="42"/>
      <c r="F47" s="42"/>
      <c r="G47" s="183">
        <v>79400</v>
      </c>
      <c r="H47" s="206" t="s">
        <v>162</v>
      </c>
      <c r="I47" s="180">
        <v>0</v>
      </c>
    </row>
    <row r="48" spans="1:9" ht="18" customHeight="1">
      <c r="A48" s="171" t="s">
        <v>204</v>
      </c>
      <c r="B48" s="237" t="s">
        <v>55</v>
      </c>
      <c r="C48" s="41" t="s">
        <v>56</v>
      </c>
      <c r="D48" s="41" t="s">
        <v>73</v>
      </c>
      <c r="E48" s="41" t="s">
        <v>205</v>
      </c>
      <c r="F48" s="41"/>
      <c r="G48" s="182">
        <v>79400</v>
      </c>
      <c r="H48" s="185" t="s">
        <v>162</v>
      </c>
      <c r="I48" s="180">
        <v>0</v>
      </c>
    </row>
    <row r="49" spans="1:9" ht="31.5" customHeight="1">
      <c r="A49" s="103" t="s">
        <v>206</v>
      </c>
      <c r="B49" s="41" t="s">
        <v>55</v>
      </c>
      <c r="C49" s="41" t="s">
        <v>56</v>
      </c>
      <c r="D49" s="41" t="s">
        <v>73</v>
      </c>
      <c r="E49" s="41" t="s">
        <v>205</v>
      </c>
      <c r="F49" s="41" t="s">
        <v>174</v>
      </c>
      <c r="G49" s="182">
        <v>79400</v>
      </c>
      <c r="H49" s="185" t="s">
        <v>162</v>
      </c>
      <c r="I49" s="180">
        <v>0</v>
      </c>
    </row>
    <row r="50" spans="1:9" ht="16.5" customHeight="1">
      <c r="A50" s="110" t="s">
        <v>66</v>
      </c>
      <c r="B50" s="42" t="s">
        <v>55</v>
      </c>
      <c r="C50" s="42" t="s">
        <v>56</v>
      </c>
      <c r="D50" s="42" t="s">
        <v>74</v>
      </c>
      <c r="E50" s="42"/>
      <c r="F50" s="41"/>
      <c r="G50" s="183">
        <f>G51+G55+G53+G59</f>
        <v>395310</v>
      </c>
      <c r="H50" s="183">
        <f>H51+H55+H53+H59</f>
        <v>394713.52</v>
      </c>
      <c r="I50" s="181">
        <f>H50:H164*100/G50:G164</f>
        <v>99.84911082441629</v>
      </c>
    </row>
    <row r="51" spans="1:9" ht="16.5" customHeight="1">
      <c r="A51" s="197" t="s">
        <v>207</v>
      </c>
      <c r="B51" s="41" t="s">
        <v>55</v>
      </c>
      <c r="C51" s="41" t="s">
        <v>56</v>
      </c>
      <c r="D51" s="41" t="s">
        <v>74</v>
      </c>
      <c r="E51" s="41" t="s">
        <v>208</v>
      </c>
      <c r="F51" s="41"/>
      <c r="G51" s="182">
        <v>7300</v>
      </c>
      <c r="H51" s="185">
        <v>7286</v>
      </c>
      <c r="I51" s="181">
        <f>H51:H165*100/G51:G165</f>
        <v>99.8082191780822</v>
      </c>
    </row>
    <row r="52" spans="1:9" ht="28.5" customHeight="1">
      <c r="A52" s="196" t="s">
        <v>209</v>
      </c>
      <c r="B52" s="41" t="s">
        <v>55</v>
      </c>
      <c r="C52" s="41" t="s">
        <v>56</v>
      </c>
      <c r="D52" s="41" t="s">
        <v>74</v>
      </c>
      <c r="E52" s="41" t="s">
        <v>208</v>
      </c>
      <c r="F52" s="41" t="s">
        <v>174</v>
      </c>
      <c r="G52" s="182">
        <v>7300</v>
      </c>
      <c r="H52" s="185">
        <v>7286</v>
      </c>
      <c r="I52" s="181">
        <f>H52:H166*100/G52:G166</f>
        <v>99.8082191780822</v>
      </c>
    </row>
    <row r="53" spans="1:9" ht="60.75" customHeight="1">
      <c r="A53" s="196" t="s">
        <v>210</v>
      </c>
      <c r="B53" s="41" t="s">
        <v>55</v>
      </c>
      <c r="C53" s="41" t="s">
        <v>56</v>
      </c>
      <c r="D53" s="41" t="s">
        <v>74</v>
      </c>
      <c r="E53" s="41" t="s">
        <v>211</v>
      </c>
      <c r="F53" s="41"/>
      <c r="G53" s="182">
        <v>88740</v>
      </c>
      <c r="H53" s="185">
        <v>88739</v>
      </c>
      <c r="I53" s="181">
        <f>H53:H167*100/G53:G167</f>
        <v>99.99887311246337</v>
      </c>
    </row>
    <row r="54" spans="1:9" ht="72.75" customHeight="1">
      <c r="A54" s="196" t="s">
        <v>212</v>
      </c>
      <c r="B54" s="41" t="s">
        <v>55</v>
      </c>
      <c r="C54" s="41" t="s">
        <v>56</v>
      </c>
      <c r="D54" s="41" t="s">
        <v>74</v>
      </c>
      <c r="E54" s="41" t="s">
        <v>211</v>
      </c>
      <c r="F54" s="41" t="s">
        <v>172</v>
      </c>
      <c r="G54" s="182">
        <v>88740</v>
      </c>
      <c r="H54" s="185">
        <v>88739</v>
      </c>
      <c r="I54" s="181">
        <f>H54:H168*100/G54:G168</f>
        <v>99.99887311246337</v>
      </c>
    </row>
    <row r="55" spans="1:9" ht="30" customHeight="1">
      <c r="A55" s="197" t="s">
        <v>213</v>
      </c>
      <c r="B55" s="41" t="s">
        <v>55</v>
      </c>
      <c r="C55" s="41" t="s">
        <v>56</v>
      </c>
      <c r="D55" s="41" t="s">
        <v>74</v>
      </c>
      <c r="E55" s="41" t="s">
        <v>214</v>
      </c>
      <c r="F55" s="41"/>
      <c r="G55" s="182">
        <v>294270</v>
      </c>
      <c r="H55" s="182">
        <v>293688.52</v>
      </c>
      <c r="I55" s="181">
        <f>H55:H167*100/G55:G167</f>
        <v>99.80239915723655</v>
      </c>
    </row>
    <row r="56" spans="1:9" ht="45.75" customHeight="1">
      <c r="A56" s="196" t="s">
        <v>215</v>
      </c>
      <c r="B56" s="41" t="s">
        <v>55</v>
      </c>
      <c r="C56" s="41" t="s">
        <v>56</v>
      </c>
      <c r="D56" s="41" t="s">
        <v>74</v>
      </c>
      <c r="E56" s="41" t="s">
        <v>214</v>
      </c>
      <c r="F56" s="41" t="s">
        <v>172</v>
      </c>
      <c r="G56" s="182">
        <v>165270</v>
      </c>
      <c r="H56" s="185">
        <v>165213.63</v>
      </c>
      <c r="I56" s="181">
        <f>H56:H168*100/G56:G168</f>
        <v>99.96589217643856</v>
      </c>
    </row>
    <row r="57" spans="1:9" ht="44.25" customHeight="1">
      <c r="A57" s="240" t="s">
        <v>336</v>
      </c>
      <c r="B57" s="41" t="s">
        <v>55</v>
      </c>
      <c r="C57" s="41" t="s">
        <v>56</v>
      </c>
      <c r="D57" s="41" t="s">
        <v>74</v>
      </c>
      <c r="E57" s="41" t="s">
        <v>214</v>
      </c>
      <c r="F57" s="41" t="s">
        <v>1</v>
      </c>
      <c r="G57" s="182">
        <v>10000</v>
      </c>
      <c r="H57" s="185">
        <v>10000</v>
      </c>
      <c r="I57" s="181">
        <f>H57:H169*100/G57:G169</f>
        <v>100</v>
      </c>
    </row>
    <row r="58" spans="1:9" ht="33" customHeight="1">
      <c r="A58" s="270" t="s">
        <v>216</v>
      </c>
      <c r="B58" s="237" t="s">
        <v>55</v>
      </c>
      <c r="C58" s="41" t="s">
        <v>56</v>
      </c>
      <c r="D58" s="41" t="s">
        <v>74</v>
      </c>
      <c r="E58" s="41" t="s">
        <v>214</v>
      </c>
      <c r="F58" s="41" t="s">
        <v>174</v>
      </c>
      <c r="G58" s="182">
        <v>119000</v>
      </c>
      <c r="H58" s="185">
        <v>118474.89</v>
      </c>
      <c r="I58" s="181">
        <f>H58:H170*100/G58:G170</f>
        <v>99.55873109243697</v>
      </c>
    </row>
    <row r="59" spans="1:9" ht="409.5" customHeight="1">
      <c r="A59" s="103" t="s">
        <v>337</v>
      </c>
      <c r="B59" s="41" t="s">
        <v>55</v>
      </c>
      <c r="C59" s="41" t="s">
        <v>56</v>
      </c>
      <c r="D59" s="41" t="s">
        <v>74</v>
      </c>
      <c r="E59" s="41" t="s">
        <v>301</v>
      </c>
      <c r="F59" s="41" t="s">
        <v>172</v>
      </c>
      <c r="G59" s="182">
        <v>5000</v>
      </c>
      <c r="H59" s="185">
        <v>5000</v>
      </c>
      <c r="I59" s="181">
        <f>H59:H170*100/G59:G170</f>
        <v>100</v>
      </c>
    </row>
    <row r="60" spans="1:9" ht="26.25" customHeight="1">
      <c r="A60" s="110" t="s">
        <v>75</v>
      </c>
      <c r="B60" s="42" t="s">
        <v>55</v>
      </c>
      <c r="C60" s="42" t="s">
        <v>76</v>
      </c>
      <c r="D60" s="42" t="s">
        <v>77</v>
      </c>
      <c r="E60" s="42"/>
      <c r="F60" s="42"/>
      <c r="G60" s="183">
        <v>182018</v>
      </c>
      <c r="H60" s="183">
        <v>182018</v>
      </c>
      <c r="I60" s="180">
        <f>H60:H169*100/G60:G169</f>
        <v>100</v>
      </c>
    </row>
    <row r="61" spans="1:9" ht="15" customHeight="1">
      <c r="A61" s="110" t="s">
        <v>78</v>
      </c>
      <c r="B61" s="41" t="s">
        <v>55</v>
      </c>
      <c r="C61" s="41" t="s">
        <v>76</v>
      </c>
      <c r="D61" s="41" t="s">
        <v>57</v>
      </c>
      <c r="E61" s="41"/>
      <c r="F61" s="41"/>
      <c r="G61" s="183">
        <v>182018</v>
      </c>
      <c r="H61" s="183">
        <v>182018</v>
      </c>
      <c r="I61" s="180">
        <f>H61:H170*100/G61:G170</f>
        <v>100</v>
      </c>
    </row>
    <row r="62" spans="1:9" ht="45" customHeight="1">
      <c r="A62" s="238" t="s">
        <v>217</v>
      </c>
      <c r="B62" s="41" t="s">
        <v>55</v>
      </c>
      <c r="C62" s="41" t="s">
        <v>76</v>
      </c>
      <c r="D62" s="41" t="s">
        <v>57</v>
      </c>
      <c r="E62" s="41" t="s">
        <v>218</v>
      </c>
      <c r="F62" s="41"/>
      <c r="G62" s="182">
        <v>179144.78</v>
      </c>
      <c r="H62" s="185">
        <v>179144.78</v>
      </c>
      <c r="I62" s="181">
        <f>H62:H171*100/G62:G171</f>
        <v>100</v>
      </c>
    </row>
    <row r="63" spans="1:9" ht="102" customHeight="1">
      <c r="A63" s="171" t="s">
        <v>219</v>
      </c>
      <c r="B63" s="237" t="s">
        <v>55</v>
      </c>
      <c r="C63" s="41" t="s">
        <v>76</v>
      </c>
      <c r="D63" s="41" t="s">
        <v>57</v>
      </c>
      <c r="E63" s="41" t="s">
        <v>218</v>
      </c>
      <c r="F63" s="41" t="s">
        <v>173</v>
      </c>
      <c r="G63" s="182">
        <v>179144.78</v>
      </c>
      <c r="H63" s="182">
        <v>179144.78</v>
      </c>
      <c r="I63" s="181">
        <f>H63:H172*100/G63:G172</f>
        <v>100</v>
      </c>
    </row>
    <row r="64" spans="1:9" ht="36.75" customHeight="1" hidden="1">
      <c r="A64" s="271"/>
      <c r="B64" s="41"/>
      <c r="C64" s="41" t="s">
        <v>79</v>
      </c>
      <c r="D64" s="41" t="s">
        <v>79</v>
      </c>
      <c r="E64" s="41" t="s">
        <v>80</v>
      </c>
      <c r="F64" s="41"/>
      <c r="G64" s="182"/>
      <c r="H64" s="182"/>
      <c r="I64" s="182"/>
    </row>
    <row r="65" spans="1:9" ht="30.75" customHeight="1" hidden="1">
      <c r="A65" s="111" t="s">
        <v>81</v>
      </c>
      <c r="B65" s="41"/>
      <c r="C65" s="41" t="s">
        <v>79</v>
      </c>
      <c r="D65" s="41" t="s">
        <v>79</v>
      </c>
      <c r="E65" s="41" t="s">
        <v>80</v>
      </c>
      <c r="F65" s="41" t="s">
        <v>82</v>
      </c>
      <c r="G65" s="182"/>
      <c r="H65" s="182"/>
      <c r="I65" s="182"/>
    </row>
    <row r="66" spans="1:9" ht="27.75" customHeight="1" hidden="1">
      <c r="A66" s="111" t="s">
        <v>83</v>
      </c>
      <c r="B66" s="41"/>
      <c r="C66" s="41" t="s">
        <v>79</v>
      </c>
      <c r="D66" s="41" t="s">
        <v>79</v>
      </c>
      <c r="E66" s="41" t="s">
        <v>84</v>
      </c>
      <c r="F66" s="41"/>
      <c r="G66" s="182"/>
      <c r="H66" s="182"/>
      <c r="I66" s="182"/>
    </row>
    <row r="67" spans="1:9" ht="27" customHeight="1" hidden="1">
      <c r="A67" s="192" t="s">
        <v>81</v>
      </c>
      <c r="B67" s="41"/>
      <c r="C67" s="41" t="s">
        <v>79</v>
      </c>
      <c r="D67" s="41" t="s">
        <v>79</v>
      </c>
      <c r="E67" s="41" t="s">
        <v>84</v>
      </c>
      <c r="F67" s="41" t="s">
        <v>82</v>
      </c>
      <c r="G67" s="182"/>
      <c r="H67" s="182"/>
      <c r="I67" s="182"/>
    </row>
    <row r="68" spans="1:9" ht="60.75" customHeight="1">
      <c r="A68" s="272" t="s">
        <v>338</v>
      </c>
      <c r="B68" s="237" t="s">
        <v>55</v>
      </c>
      <c r="C68" s="41" t="s">
        <v>76</v>
      </c>
      <c r="D68" s="41" t="s">
        <v>57</v>
      </c>
      <c r="E68" s="41" t="s">
        <v>218</v>
      </c>
      <c r="F68" s="41" t="s">
        <v>172</v>
      </c>
      <c r="G68" s="182">
        <v>2873.22</v>
      </c>
      <c r="H68" s="182">
        <v>2873.22</v>
      </c>
      <c r="I68" s="181">
        <f aca="true" t="shared" si="1" ref="I68:I76">H68:H177*100/G68:G177</f>
        <v>100</v>
      </c>
    </row>
    <row r="69" spans="1:9" ht="27" customHeight="1">
      <c r="A69" s="251" t="s">
        <v>85</v>
      </c>
      <c r="B69" s="239" t="s">
        <v>55</v>
      </c>
      <c r="C69" s="42" t="s">
        <v>57</v>
      </c>
      <c r="D69" s="42" t="s">
        <v>77</v>
      </c>
      <c r="E69" s="41"/>
      <c r="F69" s="41"/>
      <c r="G69" s="183">
        <f>G71+G73+G75</f>
        <v>518600</v>
      </c>
      <c r="H69" s="183">
        <f>H71+H73+H75</f>
        <v>518557.59</v>
      </c>
      <c r="I69" s="180">
        <f t="shared" si="1"/>
        <v>99.99182221365214</v>
      </c>
    </row>
    <row r="70" spans="1:9" ht="40.5" customHeight="1">
      <c r="A70" s="55" t="s">
        <v>142</v>
      </c>
      <c r="B70" s="42" t="s">
        <v>55</v>
      </c>
      <c r="C70" s="42" t="s">
        <v>57</v>
      </c>
      <c r="D70" s="42" t="s">
        <v>86</v>
      </c>
      <c r="E70" s="41"/>
      <c r="F70" s="41"/>
      <c r="G70" s="183">
        <v>518600</v>
      </c>
      <c r="H70" s="206">
        <v>518557.59</v>
      </c>
      <c r="I70" s="180">
        <f t="shared" si="1"/>
        <v>99.99182221365214</v>
      </c>
    </row>
    <row r="71" spans="1:9" ht="19.5" customHeight="1">
      <c r="A71" s="111" t="s">
        <v>220</v>
      </c>
      <c r="B71" s="41" t="s">
        <v>55</v>
      </c>
      <c r="C71" s="41" t="s">
        <v>57</v>
      </c>
      <c r="D71" s="41" t="s">
        <v>86</v>
      </c>
      <c r="E71" s="41" t="s">
        <v>221</v>
      </c>
      <c r="F71" s="41"/>
      <c r="G71" s="182">
        <v>493600</v>
      </c>
      <c r="H71" s="185">
        <v>493557.59</v>
      </c>
      <c r="I71" s="181">
        <f t="shared" si="1"/>
        <v>99.99140802269044</v>
      </c>
    </row>
    <row r="72" spans="1:9" ht="45" customHeight="1">
      <c r="A72" s="200" t="s">
        <v>222</v>
      </c>
      <c r="B72" s="41" t="s">
        <v>55</v>
      </c>
      <c r="C72" s="41" t="s">
        <v>57</v>
      </c>
      <c r="D72" s="41" t="s">
        <v>86</v>
      </c>
      <c r="E72" s="41" t="s">
        <v>221</v>
      </c>
      <c r="F72" s="41" t="s">
        <v>172</v>
      </c>
      <c r="G72" s="182">
        <v>493600</v>
      </c>
      <c r="H72" s="185">
        <v>493557.59</v>
      </c>
      <c r="I72" s="181">
        <f t="shared" si="1"/>
        <v>99.99140802269044</v>
      </c>
    </row>
    <row r="73" spans="1:9" ht="48.75" customHeight="1">
      <c r="A73" s="265" t="s">
        <v>303</v>
      </c>
      <c r="B73" s="41" t="s">
        <v>55</v>
      </c>
      <c r="C73" s="41" t="s">
        <v>57</v>
      </c>
      <c r="D73" s="41" t="s">
        <v>86</v>
      </c>
      <c r="E73" s="41" t="s">
        <v>304</v>
      </c>
      <c r="F73" s="41"/>
      <c r="G73" s="182">
        <v>5000</v>
      </c>
      <c r="H73" s="185">
        <v>5000</v>
      </c>
      <c r="I73" s="181">
        <f t="shared" si="1"/>
        <v>100</v>
      </c>
    </row>
    <row r="74" spans="1:9" ht="75.75" customHeight="1">
      <c r="A74" s="265" t="s">
        <v>302</v>
      </c>
      <c r="B74" s="41" t="s">
        <v>55</v>
      </c>
      <c r="C74" s="41" t="s">
        <v>57</v>
      </c>
      <c r="D74" s="41" t="s">
        <v>86</v>
      </c>
      <c r="E74" s="41" t="s">
        <v>304</v>
      </c>
      <c r="F74" s="41" t="s">
        <v>172</v>
      </c>
      <c r="G74" s="182">
        <v>5000</v>
      </c>
      <c r="H74" s="185">
        <v>5000</v>
      </c>
      <c r="I74" s="181">
        <f t="shared" si="1"/>
        <v>100</v>
      </c>
    </row>
    <row r="75" spans="1:9" ht="79.5" customHeight="1">
      <c r="A75" s="265" t="s">
        <v>306</v>
      </c>
      <c r="B75" s="41" t="s">
        <v>55</v>
      </c>
      <c r="C75" s="41" t="s">
        <v>57</v>
      </c>
      <c r="D75" s="41" t="s">
        <v>86</v>
      </c>
      <c r="E75" s="41" t="s">
        <v>307</v>
      </c>
      <c r="F75" s="41"/>
      <c r="G75" s="182">
        <v>20000</v>
      </c>
      <c r="H75" s="185">
        <v>20000</v>
      </c>
      <c r="I75" s="181">
        <f t="shared" si="1"/>
        <v>100</v>
      </c>
    </row>
    <row r="76" spans="1:9" ht="104.25" customHeight="1">
      <c r="A76" s="265" t="s">
        <v>305</v>
      </c>
      <c r="B76" s="41" t="s">
        <v>55</v>
      </c>
      <c r="C76" s="41" t="s">
        <v>57</v>
      </c>
      <c r="D76" s="41" t="s">
        <v>86</v>
      </c>
      <c r="E76" s="41" t="s">
        <v>307</v>
      </c>
      <c r="F76" s="41" t="s">
        <v>172</v>
      </c>
      <c r="G76" s="182">
        <v>20000</v>
      </c>
      <c r="H76" s="185">
        <v>20000</v>
      </c>
      <c r="I76" s="181">
        <f t="shared" si="1"/>
        <v>100</v>
      </c>
    </row>
    <row r="77" spans="1:9" ht="15" customHeight="1">
      <c r="A77" s="56" t="s">
        <v>87</v>
      </c>
      <c r="B77" s="42" t="s">
        <v>55</v>
      </c>
      <c r="C77" s="42" t="s">
        <v>88</v>
      </c>
      <c r="D77" s="42" t="s">
        <v>77</v>
      </c>
      <c r="E77" s="42"/>
      <c r="F77" s="42"/>
      <c r="G77" s="183">
        <f>G82+G85</f>
        <v>5199060</v>
      </c>
      <c r="H77" s="183">
        <f>H82+H85</f>
        <v>5158715.99</v>
      </c>
      <c r="I77" s="180">
        <f>H77:H200*100/G77:G200</f>
        <v>99.22401337934166</v>
      </c>
    </row>
    <row r="78" spans="1:9" ht="30" customHeight="1" hidden="1">
      <c r="A78" s="111" t="s">
        <v>89</v>
      </c>
      <c r="B78" s="42"/>
      <c r="C78" s="41" t="s">
        <v>90</v>
      </c>
      <c r="D78" s="41" t="s">
        <v>90</v>
      </c>
      <c r="E78" s="41"/>
      <c r="F78" s="41"/>
      <c r="G78" s="183"/>
      <c r="H78" s="185"/>
      <c r="I78" s="183"/>
    </row>
    <row r="79" spans="1:9" ht="23.25" customHeight="1" hidden="1">
      <c r="A79" s="111" t="s">
        <v>91</v>
      </c>
      <c r="B79" s="42"/>
      <c r="C79" s="41" t="s">
        <v>90</v>
      </c>
      <c r="D79" s="41" t="s">
        <v>90</v>
      </c>
      <c r="E79" s="41" t="s">
        <v>92</v>
      </c>
      <c r="F79" s="41" t="s">
        <v>93</v>
      </c>
      <c r="G79" s="182"/>
      <c r="H79" s="185"/>
      <c r="I79" s="182"/>
    </row>
    <row r="80" spans="1:9" ht="23.25" customHeight="1" hidden="1">
      <c r="A80" s="111" t="s">
        <v>94</v>
      </c>
      <c r="B80" s="42"/>
      <c r="C80" s="41" t="s">
        <v>90</v>
      </c>
      <c r="D80" s="41" t="s">
        <v>90</v>
      </c>
      <c r="E80" s="41" t="s">
        <v>95</v>
      </c>
      <c r="F80" s="41" t="s">
        <v>93</v>
      </c>
      <c r="G80" s="182"/>
      <c r="H80" s="185"/>
      <c r="I80" s="182"/>
    </row>
    <row r="81" spans="1:9" ht="23.25" customHeight="1" hidden="1">
      <c r="A81" s="111" t="s">
        <v>96</v>
      </c>
      <c r="B81" s="42"/>
      <c r="C81" s="41" t="s">
        <v>90</v>
      </c>
      <c r="D81" s="41" t="s">
        <v>90</v>
      </c>
      <c r="E81" s="41" t="s">
        <v>97</v>
      </c>
      <c r="F81" s="41" t="s">
        <v>93</v>
      </c>
      <c r="G81" s="182"/>
      <c r="H81" s="185"/>
      <c r="I81" s="182"/>
    </row>
    <row r="82" spans="1:9" ht="14.25" customHeight="1">
      <c r="A82" s="56" t="s">
        <v>98</v>
      </c>
      <c r="B82" s="42" t="s">
        <v>55</v>
      </c>
      <c r="C82" s="42" t="s">
        <v>88</v>
      </c>
      <c r="D82" s="42" t="s">
        <v>76</v>
      </c>
      <c r="E82" s="41"/>
      <c r="F82" s="41"/>
      <c r="G82" s="183">
        <v>460000</v>
      </c>
      <c r="H82" s="206">
        <v>460000</v>
      </c>
      <c r="I82" s="180">
        <f>H82:H208*100/G82:G208</f>
        <v>100</v>
      </c>
    </row>
    <row r="83" spans="1:9" ht="42.75" customHeight="1">
      <c r="A83" s="201" t="s">
        <v>223</v>
      </c>
      <c r="B83" s="41" t="s">
        <v>55</v>
      </c>
      <c r="C83" s="41" t="s">
        <v>88</v>
      </c>
      <c r="D83" s="41" t="s">
        <v>76</v>
      </c>
      <c r="E83" s="41" t="s">
        <v>224</v>
      </c>
      <c r="F83" s="41"/>
      <c r="G83" s="185">
        <v>460000</v>
      </c>
      <c r="H83" s="185">
        <v>460000</v>
      </c>
      <c r="I83" s="181">
        <f>H83:H211*100/G83:G211</f>
        <v>100</v>
      </c>
    </row>
    <row r="84" spans="1:9" ht="63" customHeight="1">
      <c r="A84" s="202" t="s">
        <v>225</v>
      </c>
      <c r="B84" s="41" t="s">
        <v>55</v>
      </c>
      <c r="C84" s="41" t="s">
        <v>88</v>
      </c>
      <c r="D84" s="41" t="s">
        <v>76</v>
      </c>
      <c r="E84" s="41" t="s">
        <v>224</v>
      </c>
      <c r="F84" s="41" t="s">
        <v>174</v>
      </c>
      <c r="G84" s="185">
        <v>460000</v>
      </c>
      <c r="H84" s="185">
        <v>460000</v>
      </c>
      <c r="I84" s="181">
        <f>H84:H212*100/G84:G212</f>
        <v>100</v>
      </c>
    </row>
    <row r="85" spans="1:9" ht="12.75" customHeight="1">
      <c r="A85" s="56" t="s">
        <v>99</v>
      </c>
      <c r="B85" s="42" t="s">
        <v>55</v>
      </c>
      <c r="C85" s="42" t="s">
        <v>88</v>
      </c>
      <c r="D85" s="42" t="s">
        <v>57</v>
      </c>
      <c r="E85" s="42"/>
      <c r="F85" s="41"/>
      <c r="G85" s="183">
        <f>G86+G91+G93+G95</f>
        <v>4739060</v>
      </c>
      <c r="H85" s="183">
        <f>H86+H91+H93+H95</f>
        <v>4698715.99</v>
      </c>
      <c r="I85" s="180">
        <f>H85:H215*100/G85:G215</f>
        <v>99.14869172367516</v>
      </c>
    </row>
    <row r="86" spans="1:9" ht="24.75" customHeight="1">
      <c r="A86" s="111" t="s">
        <v>226</v>
      </c>
      <c r="B86" s="41" t="s">
        <v>55</v>
      </c>
      <c r="C86" s="41" t="s">
        <v>88</v>
      </c>
      <c r="D86" s="41" t="s">
        <v>57</v>
      </c>
      <c r="E86" s="41" t="s">
        <v>227</v>
      </c>
      <c r="F86" s="41"/>
      <c r="G86" s="182">
        <v>1138843</v>
      </c>
      <c r="H86" s="185">
        <v>1138603.42</v>
      </c>
      <c r="I86" s="181">
        <f>H86:H218*100/G86:G218</f>
        <v>99.97896285967425</v>
      </c>
    </row>
    <row r="87" spans="1:9" ht="45.75" customHeight="1">
      <c r="A87" s="111" t="s">
        <v>228</v>
      </c>
      <c r="B87" s="41" t="s">
        <v>55</v>
      </c>
      <c r="C87" s="41" t="s">
        <v>88</v>
      </c>
      <c r="D87" s="41" t="s">
        <v>57</v>
      </c>
      <c r="E87" s="41" t="s">
        <v>227</v>
      </c>
      <c r="F87" s="41" t="s">
        <v>172</v>
      </c>
      <c r="G87" s="182">
        <v>1138843</v>
      </c>
      <c r="H87" s="185">
        <v>1138603.42</v>
      </c>
      <c r="I87" s="181">
        <f>H87:H219*100/G87:G219</f>
        <v>99.97896285967425</v>
      </c>
    </row>
    <row r="88" spans="1:9" ht="26.25" customHeight="1" hidden="1">
      <c r="A88" s="191" t="s">
        <v>100</v>
      </c>
      <c r="B88" s="57"/>
      <c r="C88" s="41" t="s">
        <v>101</v>
      </c>
      <c r="D88" s="41" t="s">
        <v>101</v>
      </c>
      <c r="E88" s="41"/>
      <c r="F88" s="41"/>
      <c r="G88" s="182"/>
      <c r="H88" s="185"/>
      <c r="I88" s="182"/>
    </row>
    <row r="89" spans="1:9" ht="15.75" customHeight="1" hidden="1">
      <c r="A89" s="111" t="s">
        <v>102</v>
      </c>
      <c r="B89" s="57"/>
      <c r="C89" s="41" t="s">
        <v>101</v>
      </c>
      <c r="D89" s="41" t="s">
        <v>101</v>
      </c>
      <c r="E89" s="41" t="s">
        <v>103</v>
      </c>
      <c r="F89" s="41"/>
      <c r="G89" s="182"/>
      <c r="H89" s="185"/>
      <c r="I89" s="182"/>
    </row>
    <row r="90" spans="1:9" ht="14.25" customHeight="1" hidden="1">
      <c r="A90" s="111" t="s">
        <v>104</v>
      </c>
      <c r="B90" s="57"/>
      <c r="C90" s="41" t="s">
        <v>101</v>
      </c>
      <c r="D90" s="41" t="s">
        <v>101</v>
      </c>
      <c r="E90" s="41" t="s">
        <v>103</v>
      </c>
      <c r="F90" s="41" t="s">
        <v>105</v>
      </c>
      <c r="G90" s="182"/>
      <c r="H90" s="185"/>
      <c r="I90" s="182"/>
    </row>
    <row r="91" spans="1:9" ht="43.5" customHeight="1">
      <c r="A91" s="111" t="s">
        <v>315</v>
      </c>
      <c r="B91" s="41" t="s">
        <v>55</v>
      </c>
      <c r="C91" s="41" t="s">
        <v>88</v>
      </c>
      <c r="D91" s="41" t="s">
        <v>57</v>
      </c>
      <c r="E91" s="41" t="s">
        <v>229</v>
      </c>
      <c r="F91" s="41"/>
      <c r="G91" s="185">
        <v>937680</v>
      </c>
      <c r="H91" s="185">
        <v>937587.31</v>
      </c>
      <c r="I91" s="181">
        <f aca="true" t="shared" si="2" ref="I91:I96">H91:H225*100/G91:G225</f>
        <v>99.99011496459346</v>
      </c>
    </row>
    <row r="92" spans="1:9" ht="62.25" customHeight="1">
      <c r="A92" s="111" t="s">
        <v>314</v>
      </c>
      <c r="B92" s="41" t="s">
        <v>55</v>
      </c>
      <c r="C92" s="41" t="s">
        <v>88</v>
      </c>
      <c r="D92" s="41" t="s">
        <v>57</v>
      </c>
      <c r="E92" s="41" t="s">
        <v>229</v>
      </c>
      <c r="F92" s="41" t="s">
        <v>172</v>
      </c>
      <c r="G92" s="185">
        <v>937680</v>
      </c>
      <c r="H92" s="185">
        <v>937587.31</v>
      </c>
      <c r="I92" s="181">
        <f t="shared" si="2"/>
        <v>99.99011496459346</v>
      </c>
    </row>
    <row r="93" spans="1:9" ht="18.75" customHeight="1">
      <c r="A93" s="111" t="s">
        <v>230</v>
      </c>
      <c r="B93" s="41" t="s">
        <v>55</v>
      </c>
      <c r="C93" s="41" t="s">
        <v>88</v>
      </c>
      <c r="D93" s="41" t="s">
        <v>57</v>
      </c>
      <c r="E93" s="41" t="s">
        <v>231</v>
      </c>
      <c r="F93" s="41"/>
      <c r="G93" s="185">
        <v>1787540</v>
      </c>
      <c r="H93" s="185">
        <v>1747533.29</v>
      </c>
      <c r="I93" s="181">
        <f t="shared" si="2"/>
        <v>97.76191246070017</v>
      </c>
    </row>
    <row r="94" spans="1:9" ht="30" customHeight="1">
      <c r="A94" s="111" t="s">
        <v>232</v>
      </c>
      <c r="B94" s="41" t="s">
        <v>55</v>
      </c>
      <c r="C94" s="41" t="s">
        <v>88</v>
      </c>
      <c r="D94" s="41" t="s">
        <v>57</v>
      </c>
      <c r="E94" s="41" t="s">
        <v>231</v>
      </c>
      <c r="F94" s="41" t="s">
        <v>172</v>
      </c>
      <c r="G94" s="185">
        <v>1787540</v>
      </c>
      <c r="H94" s="185">
        <v>1747533.29</v>
      </c>
      <c r="I94" s="181">
        <f t="shared" si="2"/>
        <v>97.76191246070017</v>
      </c>
    </row>
    <row r="95" spans="1:9" ht="31.5" customHeight="1">
      <c r="A95" s="111" t="s">
        <v>233</v>
      </c>
      <c r="B95" s="41" t="s">
        <v>55</v>
      </c>
      <c r="C95" s="41" t="s">
        <v>88</v>
      </c>
      <c r="D95" s="41" t="s">
        <v>57</v>
      </c>
      <c r="E95" s="41" t="s">
        <v>234</v>
      </c>
      <c r="F95" s="41"/>
      <c r="G95" s="185">
        <v>874997</v>
      </c>
      <c r="H95" s="185">
        <v>874991.97</v>
      </c>
      <c r="I95" s="181">
        <f t="shared" si="2"/>
        <v>99.9994251408862</v>
      </c>
    </row>
    <row r="96" spans="1:9" ht="60.75" customHeight="1">
      <c r="A96" s="111" t="s">
        <v>235</v>
      </c>
      <c r="B96" s="41" t="s">
        <v>55</v>
      </c>
      <c r="C96" s="41" t="s">
        <v>88</v>
      </c>
      <c r="D96" s="41" t="s">
        <v>57</v>
      </c>
      <c r="E96" s="41" t="s">
        <v>234</v>
      </c>
      <c r="F96" s="41" t="s">
        <v>172</v>
      </c>
      <c r="G96" s="185">
        <v>874997</v>
      </c>
      <c r="H96" s="185">
        <v>874991.97</v>
      </c>
      <c r="I96" s="181">
        <f t="shared" si="2"/>
        <v>99.9994251408862</v>
      </c>
    </row>
    <row r="97" spans="1:9" ht="15" customHeight="1">
      <c r="A97" s="56" t="s">
        <v>106</v>
      </c>
      <c r="B97" s="42" t="s">
        <v>55</v>
      </c>
      <c r="C97" s="42" t="s">
        <v>107</v>
      </c>
      <c r="D97" s="42" t="s">
        <v>77</v>
      </c>
      <c r="E97" s="42"/>
      <c r="F97" s="42"/>
      <c r="G97" s="206">
        <f>G109+G111+G113+G115+G117</f>
        <v>4708937.7</v>
      </c>
      <c r="H97" s="206">
        <f>H109+H111+H113+H115+H117</f>
        <v>4708937.7</v>
      </c>
      <c r="I97" s="180">
        <f>H97:H225*100/G97:G225</f>
        <v>100</v>
      </c>
    </row>
    <row r="98" spans="1:9" ht="15" customHeight="1">
      <c r="A98" s="110" t="s">
        <v>108</v>
      </c>
      <c r="B98" s="42" t="s">
        <v>55</v>
      </c>
      <c r="C98" s="42" t="s">
        <v>107</v>
      </c>
      <c r="D98" s="42" t="s">
        <v>56</v>
      </c>
      <c r="E98" s="41"/>
      <c r="F98" s="41"/>
      <c r="G98" s="206">
        <v>4708937.7</v>
      </c>
      <c r="H98" s="206">
        <v>4708937.7</v>
      </c>
      <c r="I98" s="180">
        <f>H98:H226*100/G98:G226</f>
        <v>100</v>
      </c>
    </row>
    <row r="99" spans="1:9" ht="42" customHeight="1" hidden="1">
      <c r="A99" s="192" t="s">
        <v>49</v>
      </c>
      <c r="B99" s="54"/>
      <c r="C99" s="54" t="s">
        <v>111</v>
      </c>
      <c r="D99" s="54" t="s">
        <v>111</v>
      </c>
      <c r="E99" s="54" t="s">
        <v>109</v>
      </c>
      <c r="F99" s="54" t="s">
        <v>110</v>
      </c>
      <c r="G99" s="184"/>
      <c r="H99" s="184"/>
      <c r="I99" s="184"/>
    </row>
    <row r="100" spans="1:9" ht="17.25" customHeight="1" hidden="1">
      <c r="A100" s="198" t="s">
        <v>112</v>
      </c>
      <c r="B100" s="41"/>
      <c r="C100" s="42" t="s">
        <v>113</v>
      </c>
      <c r="D100" s="42" t="s">
        <v>113</v>
      </c>
      <c r="E100" s="41"/>
      <c r="F100" s="41"/>
      <c r="G100" s="185"/>
      <c r="H100" s="185"/>
      <c r="I100" s="185"/>
    </row>
    <row r="101" spans="1:9" ht="50.25" customHeight="1" hidden="1">
      <c r="A101" s="193" t="s">
        <v>114</v>
      </c>
      <c r="B101" s="58"/>
      <c r="C101" s="58" t="s">
        <v>113</v>
      </c>
      <c r="D101" s="58" t="s">
        <v>113</v>
      </c>
      <c r="E101" s="58" t="s">
        <v>115</v>
      </c>
      <c r="F101" s="58"/>
      <c r="G101" s="186"/>
      <c r="H101" s="186"/>
      <c r="I101" s="186"/>
    </row>
    <row r="102" spans="1:9" ht="63.75" customHeight="1" hidden="1">
      <c r="A102" s="194" t="s">
        <v>116</v>
      </c>
      <c r="B102" s="54"/>
      <c r="C102" s="54" t="s">
        <v>113</v>
      </c>
      <c r="D102" s="54" t="s">
        <v>113</v>
      </c>
      <c r="E102" s="54" t="s">
        <v>115</v>
      </c>
      <c r="F102" s="54" t="s">
        <v>117</v>
      </c>
      <c r="G102" s="184"/>
      <c r="H102" s="184"/>
      <c r="I102" s="184"/>
    </row>
    <row r="103" spans="1:9" ht="23.25" customHeight="1" hidden="1">
      <c r="A103" s="194" t="s">
        <v>118</v>
      </c>
      <c r="B103" s="54"/>
      <c r="C103" s="54" t="s">
        <v>119</v>
      </c>
      <c r="D103" s="54" t="s">
        <v>119</v>
      </c>
      <c r="E103" s="54" t="s">
        <v>120</v>
      </c>
      <c r="F103" s="54"/>
      <c r="G103" s="184"/>
      <c r="H103" s="184"/>
      <c r="I103" s="184"/>
    </row>
    <row r="104" spans="1:9" ht="23.25" customHeight="1" hidden="1">
      <c r="A104" s="102" t="s">
        <v>49</v>
      </c>
      <c r="B104" s="54"/>
      <c r="C104" s="54" t="s">
        <v>119</v>
      </c>
      <c r="D104" s="54" t="s">
        <v>119</v>
      </c>
      <c r="E104" s="54" t="s">
        <v>120</v>
      </c>
      <c r="F104" s="54" t="s">
        <v>121</v>
      </c>
      <c r="G104" s="184"/>
      <c r="H104" s="184"/>
      <c r="I104" s="184"/>
    </row>
    <row r="105" spans="1:10" ht="23.25" customHeight="1" hidden="1">
      <c r="A105" s="113" t="s">
        <v>122</v>
      </c>
      <c r="B105" s="54" t="s">
        <v>123</v>
      </c>
      <c r="C105" s="59" t="s">
        <v>124</v>
      </c>
      <c r="D105" s="59" t="s">
        <v>77</v>
      </c>
      <c r="E105" s="59"/>
      <c r="F105" s="59"/>
      <c r="G105" s="209"/>
      <c r="H105" s="184"/>
      <c r="I105" s="184"/>
      <c r="J105" s="47"/>
    </row>
    <row r="106" spans="1:10" ht="23.25" customHeight="1" hidden="1">
      <c r="A106" s="195" t="s">
        <v>125</v>
      </c>
      <c r="B106" s="54" t="s">
        <v>123</v>
      </c>
      <c r="C106" s="54" t="s">
        <v>124</v>
      </c>
      <c r="D106" s="54" t="s">
        <v>57</v>
      </c>
      <c r="E106" s="54" t="s">
        <v>126</v>
      </c>
      <c r="F106" s="54"/>
      <c r="G106" s="184"/>
      <c r="H106" s="184"/>
      <c r="I106" s="184"/>
      <c r="J106" s="47"/>
    </row>
    <row r="107" spans="1:10" ht="23.25" customHeight="1" hidden="1">
      <c r="A107" s="195" t="s">
        <v>127</v>
      </c>
      <c r="B107" s="54" t="s">
        <v>123</v>
      </c>
      <c r="C107" s="54" t="s">
        <v>124</v>
      </c>
      <c r="D107" s="54" t="s">
        <v>57</v>
      </c>
      <c r="E107" s="54" t="s">
        <v>120</v>
      </c>
      <c r="F107" s="54" t="s">
        <v>121</v>
      </c>
      <c r="G107" s="184"/>
      <c r="H107" s="184"/>
      <c r="I107" s="184"/>
      <c r="J107" s="47"/>
    </row>
    <row r="108" spans="1:10" ht="46.5" customHeight="1">
      <c r="A108" s="238" t="s">
        <v>236</v>
      </c>
      <c r="B108" s="41" t="s">
        <v>55</v>
      </c>
      <c r="C108" s="41" t="s">
        <v>107</v>
      </c>
      <c r="D108" s="41" t="s">
        <v>56</v>
      </c>
      <c r="E108" s="41" t="s">
        <v>237</v>
      </c>
      <c r="F108" s="54"/>
      <c r="G108" s="184">
        <v>3474121</v>
      </c>
      <c r="H108" s="185">
        <v>3474121</v>
      </c>
      <c r="I108" s="181">
        <f>H108:H237*100/G108:G237</f>
        <v>100</v>
      </c>
      <c r="J108" s="47"/>
    </row>
    <row r="109" spans="1:10" ht="74.25" customHeight="1">
      <c r="A109" s="171" t="s">
        <v>238</v>
      </c>
      <c r="B109" s="112" t="s">
        <v>55</v>
      </c>
      <c r="C109" s="54" t="s">
        <v>107</v>
      </c>
      <c r="D109" s="54" t="s">
        <v>56</v>
      </c>
      <c r="E109" s="54" t="s">
        <v>237</v>
      </c>
      <c r="F109" s="54" t="s">
        <v>0</v>
      </c>
      <c r="G109" s="184">
        <v>3474121</v>
      </c>
      <c r="H109" s="185">
        <v>3474121</v>
      </c>
      <c r="I109" s="181">
        <f>H109:H238*100/G109:G238</f>
        <v>100</v>
      </c>
      <c r="J109" s="47"/>
    </row>
    <row r="110" spans="1:9" ht="23.25" customHeight="1" hidden="1">
      <c r="A110" s="252" t="s">
        <v>128</v>
      </c>
      <c r="B110" s="54"/>
      <c r="C110" s="54" t="s">
        <v>73</v>
      </c>
      <c r="D110" s="54" t="s">
        <v>58</v>
      </c>
      <c r="E110" s="54" t="s">
        <v>115</v>
      </c>
      <c r="F110" s="54" t="s">
        <v>117</v>
      </c>
      <c r="G110" s="184"/>
      <c r="H110" s="184"/>
      <c r="I110" s="184"/>
    </row>
    <row r="111" spans="1:9" ht="58.5" customHeight="1">
      <c r="A111" s="171" t="s">
        <v>239</v>
      </c>
      <c r="B111" s="112" t="s">
        <v>55</v>
      </c>
      <c r="C111" s="54" t="s">
        <v>107</v>
      </c>
      <c r="D111" s="54" t="s">
        <v>56</v>
      </c>
      <c r="E111" s="54" t="s">
        <v>240</v>
      </c>
      <c r="F111" s="54"/>
      <c r="G111" s="184">
        <v>5689</v>
      </c>
      <c r="H111" s="185">
        <v>5689</v>
      </c>
      <c r="I111" s="181">
        <f>H111:H240*100/G111:G240</f>
        <v>100</v>
      </c>
    </row>
    <row r="112" spans="1:9" ht="92.25" customHeight="1">
      <c r="A112" s="171" t="s">
        <v>241</v>
      </c>
      <c r="B112" s="112" t="s">
        <v>55</v>
      </c>
      <c r="C112" s="54" t="s">
        <v>107</v>
      </c>
      <c r="D112" s="54" t="s">
        <v>56</v>
      </c>
      <c r="E112" s="54" t="s">
        <v>240</v>
      </c>
      <c r="F112" s="54" t="s">
        <v>0</v>
      </c>
      <c r="G112" s="184">
        <v>5689</v>
      </c>
      <c r="H112" s="185">
        <v>5689</v>
      </c>
      <c r="I112" s="181">
        <f>H112:H241*100/G112:G241</f>
        <v>100</v>
      </c>
    </row>
    <row r="113" spans="1:9" ht="78.75" customHeight="1">
      <c r="A113" s="171" t="s">
        <v>309</v>
      </c>
      <c r="B113" s="112" t="s">
        <v>55</v>
      </c>
      <c r="C113" s="54" t="s">
        <v>107</v>
      </c>
      <c r="D113" s="54" t="s">
        <v>56</v>
      </c>
      <c r="E113" s="54" t="s">
        <v>310</v>
      </c>
      <c r="F113" s="54"/>
      <c r="G113" s="184">
        <v>664466</v>
      </c>
      <c r="H113" s="184">
        <v>664466</v>
      </c>
      <c r="I113" s="181">
        <f>H113:H241*100/G113:G241</f>
        <v>100</v>
      </c>
    </row>
    <row r="114" spans="1:9" ht="100.5" customHeight="1">
      <c r="A114" s="171" t="s">
        <v>308</v>
      </c>
      <c r="B114" s="112" t="s">
        <v>55</v>
      </c>
      <c r="C114" s="54" t="s">
        <v>107</v>
      </c>
      <c r="D114" s="54" t="s">
        <v>56</v>
      </c>
      <c r="E114" s="54" t="s">
        <v>310</v>
      </c>
      <c r="F114" s="54" t="s">
        <v>0</v>
      </c>
      <c r="G114" s="184">
        <v>664466</v>
      </c>
      <c r="H114" s="184">
        <v>664466</v>
      </c>
      <c r="I114" s="181">
        <f>H114:H242*100/G114:G242</f>
        <v>100</v>
      </c>
    </row>
    <row r="115" spans="1:9" ht="105.75" customHeight="1">
      <c r="A115" s="103" t="s">
        <v>312</v>
      </c>
      <c r="B115" s="54" t="s">
        <v>55</v>
      </c>
      <c r="C115" s="54" t="s">
        <v>107</v>
      </c>
      <c r="D115" s="54" t="s">
        <v>56</v>
      </c>
      <c r="E115" s="54" t="s">
        <v>313</v>
      </c>
      <c r="F115" s="54"/>
      <c r="G115" s="184">
        <v>1464.7</v>
      </c>
      <c r="H115" s="184">
        <v>1464.7</v>
      </c>
      <c r="I115" s="181">
        <f>H115:H243*100/G115:G243</f>
        <v>100</v>
      </c>
    </row>
    <row r="116" spans="1:9" ht="132.75" customHeight="1">
      <c r="A116" s="171" t="s">
        <v>311</v>
      </c>
      <c r="B116" s="54" t="s">
        <v>55</v>
      </c>
      <c r="C116" s="54" t="s">
        <v>107</v>
      </c>
      <c r="D116" s="54" t="s">
        <v>56</v>
      </c>
      <c r="E116" s="54" t="s">
        <v>313</v>
      </c>
      <c r="F116" s="54" t="s">
        <v>0</v>
      </c>
      <c r="G116" s="184">
        <v>1464.7</v>
      </c>
      <c r="H116" s="184">
        <v>1467.7</v>
      </c>
      <c r="I116" s="181">
        <f>H116:H244*100/G116:G244</f>
        <v>100.20482009967911</v>
      </c>
    </row>
    <row r="117" spans="1:9" ht="75.75" customHeight="1">
      <c r="A117" s="171" t="s">
        <v>244</v>
      </c>
      <c r="B117" s="54" t="s">
        <v>55</v>
      </c>
      <c r="C117" s="54" t="s">
        <v>107</v>
      </c>
      <c r="D117" s="54" t="s">
        <v>56</v>
      </c>
      <c r="E117" s="54" t="s">
        <v>242</v>
      </c>
      <c r="F117" s="54"/>
      <c r="G117" s="184">
        <v>563197</v>
      </c>
      <c r="H117" s="184">
        <v>563197</v>
      </c>
      <c r="I117" s="181">
        <f>H117:H248*100/G117:G248</f>
        <v>100</v>
      </c>
    </row>
    <row r="118" spans="1:9" ht="105.75" customHeight="1">
      <c r="A118" s="171" t="s">
        <v>243</v>
      </c>
      <c r="B118" s="54" t="s">
        <v>55</v>
      </c>
      <c r="C118" s="54" t="s">
        <v>107</v>
      </c>
      <c r="D118" s="54" t="s">
        <v>56</v>
      </c>
      <c r="E118" s="54" t="s">
        <v>242</v>
      </c>
      <c r="F118" s="54" t="s">
        <v>0</v>
      </c>
      <c r="G118" s="184">
        <v>563197</v>
      </c>
      <c r="H118" s="184">
        <v>563197</v>
      </c>
      <c r="I118" s="181">
        <f>H118:H249*100/G118:G249</f>
        <v>100</v>
      </c>
    </row>
    <row r="119" spans="1:9" ht="16.5" customHeight="1">
      <c r="A119" s="253" t="s">
        <v>122</v>
      </c>
      <c r="B119" s="59" t="s">
        <v>55</v>
      </c>
      <c r="C119" s="59" t="s">
        <v>124</v>
      </c>
      <c r="D119" s="59" t="s">
        <v>77</v>
      </c>
      <c r="E119" s="54"/>
      <c r="F119" s="54"/>
      <c r="G119" s="208">
        <f>G120</f>
        <v>362800</v>
      </c>
      <c r="H119" s="208">
        <f>H120</f>
        <v>362722.44</v>
      </c>
      <c r="I119" s="180">
        <f>H119:H243*100/G119:G243</f>
        <v>99.97862183020948</v>
      </c>
    </row>
    <row r="120" spans="1:9" ht="14.25">
      <c r="A120" s="113" t="s">
        <v>129</v>
      </c>
      <c r="B120" s="59" t="s">
        <v>55</v>
      </c>
      <c r="C120" s="59" t="s">
        <v>124</v>
      </c>
      <c r="D120" s="59" t="s">
        <v>56</v>
      </c>
      <c r="E120" s="54"/>
      <c r="F120" s="54"/>
      <c r="G120" s="208">
        <v>362800</v>
      </c>
      <c r="H120" s="209">
        <v>362722.44</v>
      </c>
      <c r="I120" s="180">
        <f>H120:H244*100/G120:G244</f>
        <v>99.97862183020948</v>
      </c>
    </row>
    <row r="121" spans="1:9" ht="18.75" customHeight="1">
      <c r="A121" s="238" t="s">
        <v>245</v>
      </c>
      <c r="B121" s="54" t="s">
        <v>55</v>
      </c>
      <c r="C121" s="54" t="s">
        <v>124</v>
      </c>
      <c r="D121" s="54" t="s">
        <v>56</v>
      </c>
      <c r="E121" s="54" t="s">
        <v>246</v>
      </c>
      <c r="F121" s="54"/>
      <c r="G121" s="210">
        <v>362800</v>
      </c>
      <c r="H121" s="184">
        <v>362722.44</v>
      </c>
      <c r="I121" s="181">
        <f>H121:H245*100/G121:G245</f>
        <v>99.97862183020948</v>
      </c>
    </row>
    <row r="122" spans="1:9" ht="42.75" customHeight="1">
      <c r="A122" s="171" t="s">
        <v>247</v>
      </c>
      <c r="B122" s="112" t="s">
        <v>55</v>
      </c>
      <c r="C122" s="54" t="s">
        <v>124</v>
      </c>
      <c r="D122" s="54" t="s">
        <v>56</v>
      </c>
      <c r="E122" s="54" t="s">
        <v>246</v>
      </c>
      <c r="F122" s="54" t="s">
        <v>1</v>
      </c>
      <c r="G122" s="210">
        <v>362800</v>
      </c>
      <c r="H122" s="184">
        <v>362722.44</v>
      </c>
      <c r="I122" s="181">
        <f>H122:H246*100/G122:G246</f>
        <v>99.97862183020948</v>
      </c>
    </row>
    <row r="123" spans="1:9" ht="12.75" customHeight="1">
      <c r="A123" s="204" t="s">
        <v>176</v>
      </c>
      <c r="B123" s="172" t="s">
        <v>55</v>
      </c>
      <c r="C123" s="59" t="s">
        <v>73</v>
      </c>
      <c r="D123" s="59" t="s">
        <v>77</v>
      </c>
      <c r="E123" s="59"/>
      <c r="F123" s="216"/>
      <c r="G123" s="233">
        <v>60000</v>
      </c>
      <c r="H123" s="254">
        <v>59753.45</v>
      </c>
      <c r="I123" s="180">
        <f>H123:H249*100/G123:G249</f>
        <v>99.58908333333333</v>
      </c>
    </row>
    <row r="124" spans="1:9" ht="15.75" customHeight="1">
      <c r="A124" s="204" t="s">
        <v>2</v>
      </c>
      <c r="B124" s="172" t="s">
        <v>55</v>
      </c>
      <c r="C124" s="59" t="s">
        <v>73</v>
      </c>
      <c r="D124" s="59" t="s">
        <v>76</v>
      </c>
      <c r="E124" s="59"/>
      <c r="F124" s="216"/>
      <c r="G124" s="233">
        <v>60000</v>
      </c>
      <c r="H124" s="254">
        <v>59753.45</v>
      </c>
      <c r="I124" s="180">
        <f>H124:H250*100/G124:G250</f>
        <v>99.58908333333333</v>
      </c>
    </row>
    <row r="125" spans="1:9" ht="15" customHeight="1">
      <c r="A125" s="171" t="s">
        <v>248</v>
      </c>
      <c r="B125" s="112" t="s">
        <v>55</v>
      </c>
      <c r="C125" s="54" t="s">
        <v>73</v>
      </c>
      <c r="D125" s="54" t="s">
        <v>76</v>
      </c>
      <c r="E125" s="54" t="s">
        <v>249</v>
      </c>
      <c r="F125" s="203"/>
      <c r="G125" s="234">
        <v>60000</v>
      </c>
      <c r="H125" s="235">
        <v>59753.45</v>
      </c>
      <c r="I125" s="181">
        <f>H125:H251*100/G125:G251</f>
        <v>99.58908333333333</v>
      </c>
    </row>
    <row r="126" spans="1:9" ht="44.25" customHeight="1" thickBot="1">
      <c r="A126" s="205" t="s">
        <v>250</v>
      </c>
      <c r="B126" s="112" t="s">
        <v>55</v>
      </c>
      <c r="C126" s="54" t="s">
        <v>73</v>
      </c>
      <c r="D126" s="54" t="s">
        <v>76</v>
      </c>
      <c r="E126" s="54" t="s">
        <v>249</v>
      </c>
      <c r="F126" s="54" t="s">
        <v>172</v>
      </c>
      <c r="G126" s="236">
        <v>60000</v>
      </c>
      <c r="H126" s="235">
        <v>59753.45</v>
      </c>
      <c r="I126" s="181">
        <f>H126:H252*100/G126:G252</f>
        <v>99.58908333333333</v>
      </c>
    </row>
    <row r="127" spans="1:9" ht="17.25" customHeight="1" thickBot="1">
      <c r="A127" s="199" t="s">
        <v>130</v>
      </c>
      <c r="B127" s="60"/>
      <c r="C127" s="60"/>
      <c r="D127" s="60"/>
      <c r="E127" s="60"/>
      <c r="F127" s="60"/>
      <c r="G127" s="207">
        <f>G119+G97+G77+G69+G60+G20+G123</f>
        <v>15994123.299999999</v>
      </c>
      <c r="H127" s="207">
        <f>H119+H97+H77+H69+H60+H20+H123</f>
        <v>15858686.53</v>
      </c>
      <c r="I127" s="180">
        <f>H127:H253*100/G127:G253</f>
        <v>99.15320916651932</v>
      </c>
    </row>
    <row r="128" ht="12.75">
      <c r="G128" s="176"/>
    </row>
    <row r="129" ht="12.75">
      <c r="G129" s="176"/>
    </row>
    <row r="130" ht="12.75">
      <c r="G130" s="176"/>
    </row>
  </sheetData>
  <sheetProtection selectLockedCells="1" selectUnlockedCells="1"/>
  <autoFilter ref="A12:L102"/>
  <mergeCells count="6">
    <mergeCell ref="A6:I6"/>
    <mergeCell ref="E5:I5"/>
    <mergeCell ref="F1:I1"/>
    <mergeCell ref="F2:I2"/>
    <mergeCell ref="A3:I3"/>
    <mergeCell ref="A4:I4"/>
  </mergeCells>
  <printOptions/>
  <pageMargins left="0.35433070866141736" right="0.2755905511811024" top="0.2755905511811024" bottom="0.275590551181102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E33"/>
  <sheetViews>
    <sheetView zoomScalePageLayoutView="0" workbookViewId="0" topLeftCell="A14">
      <selection activeCell="D34" sqref="D34"/>
    </sheetView>
  </sheetViews>
  <sheetFormatPr defaultColWidth="9.140625" defaultRowHeight="12.75"/>
  <cols>
    <col min="1" max="1" width="44.8515625" style="0" customWidth="1"/>
    <col min="2" max="2" width="8.140625" style="0" customWidth="1"/>
    <col min="3" max="3" width="17.57421875" style="0" customWidth="1"/>
    <col min="4" max="4" width="16.57421875" style="0" customWidth="1"/>
    <col min="5" max="5" width="17.140625" style="0" customWidth="1"/>
  </cols>
  <sheetData>
    <row r="1" spans="1:5" ht="12.75">
      <c r="A1" s="61"/>
      <c r="B1" s="62"/>
      <c r="C1" s="286" t="s">
        <v>254</v>
      </c>
      <c r="D1" s="286"/>
      <c r="E1" s="287"/>
    </row>
    <row r="2" spans="1:5" ht="12.75">
      <c r="A2" s="61"/>
      <c r="B2" s="63"/>
      <c r="C2" s="288" t="s">
        <v>167</v>
      </c>
      <c r="D2" s="288"/>
      <c r="E2" s="287"/>
    </row>
    <row r="3" spans="1:5" ht="12.75">
      <c r="A3" s="288" t="s">
        <v>3</v>
      </c>
      <c r="B3" s="288"/>
      <c r="C3" s="288"/>
      <c r="D3" s="288"/>
      <c r="E3" s="287"/>
    </row>
    <row r="4" spans="1:5" ht="12.75">
      <c r="A4" s="288" t="s">
        <v>4</v>
      </c>
      <c r="B4" s="288"/>
      <c r="C4" s="288"/>
      <c r="D4" s="288"/>
      <c r="E4" s="287"/>
    </row>
    <row r="5" spans="1:5" ht="12.75">
      <c r="A5" s="289"/>
      <c r="B5" s="289"/>
      <c r="C5" s="289"/>
      <c r="D5" s="289"/>
      <c r="E5" s="92"/>
    </row>
    <row r="7" spans="1:5" ht="14.25">
      <c r="A7" s="279" t="s">
        <v>143</v>
      </c>
      <c r="B7" s="279"/>
      <c r="C7" s="279"/>
      <c r="D7" s="279"/>
      <c r="E7" s="279"/>
    </row>
    <row r="8" ht="3" customHeight="1" thickBot="1"/>
    <row r="9" ht="13.5" hidden="1" thickBot="1"/>
    <row r="10" spans="1:5" ht="12.75" customHeight="1">
      <c r="A10" s="280" t="s">
        <v>30</v>
      </c>
      <c r="B10" s="282" t="s">
        <v>144</v>
      </c>
      <c r="C10" s="284" t="s">
        <v>317</v>
      </c>
      <c r="D10" s="284" t="s">
        <v>164</v>
      </c>
      <c r="E10" s="284" t="s">
        <v>165</v>
      </c>
    </row>
    <row r="11" spans="1:5" ht="13.5" thickBot="1">
      <c r="A11" s="281"/>
      <c r="B11" s="283"/>
      <c r="C11" s="285"/>
      <c r="D11" s="285"/>
      <c r="E11" s="285"/>
    </row>
    <row r="12" spans="1:5" ht="13.5" thickBot="1">
      <c r="A12" s="114">
        <v>1</v>
      </c>
      <c r="B12" s="115">
        <v>2</v>
      </c>
      <c r="C12" s="116">
        <v>3</v>
      </c>
      <c r="D12" s="116">
        <v>4</v>
      </c>
      <c r="E12" s="116">
        <v>5</v>
      </c>
    </row>
    <row r="13" spans="1:5" ht="14.25">
      <c r="A13" s="131" t="s">
        <v>43</v>
      </c>
      <c r="B13" s="117" t="s">
        <v>44</v>
      </c>
      <c r="C13" s="118">
        <f>C14+C15+C17+C18+C19+C16</f>
        <v>4962707.6</v>
      </c>
      <c r="D13" s="118">
        <f>D14+D15+D17+D18+D19+D16</f>
        <v>4867981.359999999</v>
      </c>
      <c r="E13" s="118">
        <f>D13:D33*100/C13:C33</f>
        <v>98.09123874233492</v>
      </c>
    </row>
    <row r="14" spans="1:5" ht="47.25">
      <c r="A14" s="259" t="s">
        <v>251</v>
      </c>
      <c r="B14" s="255" t="s">
        <v>46</v>
      </c>
      <c r="C14" s="258">
        <v>606058</v>
      </c>
      <c r="D14" s="256">
        <v>606057.82</v>
      </c>
      <c r="E14" s="173">
        <f>D14:D34*100/C14:C34</f>
        <v>99.99997029987227</v>
      </c>
    </row>
    <row r="15" spans="1:5" ht="77.25" customHeight="1">
      <c r="A15" s="119" t="s">
        <v>137</v>
      </c>
      <c r="B15" s="120" t="s">
        <v>145</v>
      </c>
      <c r="C15" s="257">
        <v>3764338</v>
      </c>
      <c r="D15" s="212">
        <v>3751458.42</v>
      </c>
      <c r="E15" s="173">
        <f>D15:D35*100/C15:C35</f>
        <v>99.65785272204569</v>
      </c>
    </row>
    <row r="16" spans="1:5" ht="21" customHeight="1">
      <c r="A16" s="119" t="s">
        <v>343</v>
      </c>
      <c r="B16" s="120" t="s">
        <v>342</v>
      </c>
      <c r="C16" s="274">
        <v>4201.6</v>
      </c>
      <c r="D16" s="222">
        <v>4201.6</v>
      </c>
      <c r="E16" s="173"/>
    </row>
    <row r="17" spans="1:5" ht="60.75" customHeight="1">
      <c r="A17" s="119" t="s">
        <v>138</v>
      </c>
      <c r="B17" s="120" t="s">
        <v>160</v>
      </c>
      <c r="C17" s="241">
        <v>113400</v>
      </c>
      <c r="D17" s="217">
        <v>111550</v>
      </c>
      <c r="E17" s="169">
        <f>D17:D36*100/C17:C36</f>
        <v>98.36860670194004</v>
      </c>
    </row>
    <row r="18" spans="1:5" ht="15" customHeight="1">
      <c r="A18" s="123" t="s">
        <v>72</v>
      </c>
      <c r="B18" s="120" t="s">
        <v>146</v>
      </c>
      <c r="C18" s="215">
        <v>79400</v>
      </c>
      <c r="D18" s="219" t="s">
        <v>161</v>
      </c>
      <c r="E18" s="169">
        <v>0</v>
      </c>
    </row>
    <row r="19" spans="1:5" ht="14.25" customHeight="1">
      <c r="A19" s="123" t="s">
        <v>66</v>
      </c>
      <c r="B19" s="120" t="s">
        <v>147</v>
      </c>
      <c r="C19" s="215">
        <v>395310</v>
      </c>
      <c r="D19" s="219">
        <v>394713.52</v>
      </c>
      <c r="E19" s="169">
        <f>D19:D39*100/C19:C39</f>
        <v>99.84911082441629</v>
      </c>
    </row>
    <row r="20" spans="1:5" ht="13.5" customHeight="1">
      <c r="A20" s="121" t="s">
        <v>75</v>
      </c>
      <c r="B20" s="122" t="s">
        <v>148</v>
      </c>
      <c r="C20" s="213">
        <v>182018</v>
      </c>
      <c r="D20" s="218">
        <v>182018</v>
      </c>
      <c r="E20" s="118">
        <f>D20:D41*100/C20:C41</f>
        <v>100</v>
      </c>
    </row>
    <row r="21" spans="1:5" ht="31.5" customHeight="1">
      <c r="A21" s="123" t="s">
        <v>78</v>
      </c>
      <c r="B21" s="120" t="s">
        <v>149</v>
      </c>
      <c r="C21" s="212">
        <v>182018</v>
      </c>
      <c r="D21" s="174">
        <v>182018</v>
      </c>
      <c r="E21" s="118">
        <f>D21:D42*100/C21:C42</f>
        <v>100</v>
      </c>
    </row>
    <row r="22" spans="1:5" ht="30.75" customHeight="1">
      <c r="A22" s="125" t="s">
        <v>85</v>
      </c>
      <c r="B22" s="122" t="s">
        <v>150</v>
      </c>
      <c r="C22" s="213">
        <v>518600</v>
      </c>
      <c r="D22" s="218">
        <v>518557.59</v>
      </c>
      <c r="E22" s="118">
        <f>D22:D43*100/C22:C43</f>
        <v>99.99182221365214</v>
      </c>
    </row>
    <row r="23" spans="1:5" ht="49.5" customHeight="1">
      <c r="A23" s="143" t="s">
        <v>142</v>
      </c>
      <c r="B23" s="120" t="s">
        <v>79</v>
      </c>
      <c r="C23" s="212">
        <v>518600</v>
      </c>
      <c r="D23" s="174">
        <v>518557.59</v>
      </c>
      <c r="E23" s="169">
        <f>D23:D44*100/C23:C44</f>
        <v>99.99182221365214</v>
      </c>
    </row>
    <row r="24" spans="1:5" ht="17.25" customHeight="1">
      <c r="A24" s="125" t="s">
        <v>87</v>
      </c>
      <c r="B24" s="122" t="s">
        <v>151</v>
      </c>
      <c r="C24" s="214">
        <v>5199060</v>
      </c>
      <c r="D24" s="214">
        <v>5158715.99</v>
      </c>
      <c r="E24" s="118">
        <f>D24:D48*100/C24:C48</f>
        <v>99.22401337934166</v>
      </c>
    </row>
    <row r="25" spans="1:5" ht="21" customHeight="1">
      <c r="A25" s="124" t="s">
        <v>98</v>
      </c>
      <c r="B25" s="120" t="s">
        <v>152</v>
      </c>
      <c r="C25" s="212">
        <v>460000</v>
      </c>
      <c r="D25" s="174">
        <v>460000</v>
      </c>
      <c r="E25" s="169">
        <f aca="true" t="shared" si="0" ref="E25:E30">D25:D50*100/C25:C50</f>
        <v>100</v>
      </c>
    </row>
    <row r="26" spans="1:5" ht="18.75" customHeight="1">
      <c r="A26" s="124" t="s">
        <v>99</v>
      </c>
      <c r="B26" s="120" t="s">
        <v>153</v>
      </c>
      <c r="C26" s="215">
        <v>4739060</v>
      </c>
      <c r="D26" s="219">
        <v>4698715.99</v>
      </c>
      <c r="E26" s="169">
        <f t="shared" si="0"/>
        <v>99.14869172367516</v>
      </c>
    </row>
    <row r="27" spans="1:5" ht="19.5" customHeight="1">
      <c r="A27" s="125" t="s">
        <v>106</v>
      </c>
      <c r="B27" s="122" t="s">
        <v>154</v>
      </c>
      <c r="C27" s="218">
        <v>4708937.7</v>
      </c>
      <c r="D27" s="218">
        <v>4708937.7</v>
      </c>
      <c r="E27" s="118">
        <f t="shared" si="0"/>
        <v>100</v>
      </c>
    </row>
    <row r="28" spans="1:5" ht="15.75" customHeight="1">
      <c r="A28" s="121" t="s">
        <v>185</v>
      </c>
      <c r="B28" s="120" t="s">
        <v>155</v>
      </c>
      <c r="C28" s="174">
        <v>4708937.7</v>
      </c>
      <c r="D28" s="174">
        <v>4708937.7</v>
      </c>
      <c r="E28" s="169">
        <f t="shared" si="0"/>
        <v>100</v>
      </c>
    </row>
    <row r="29" spans="1:5" ht="15" customHeight="1">
      <c r="A29" s="126" t="s">
        <v>122</v>
      </c>
      <c r="B29" s="127" t="s">
        <v>156</v>
      </c>
      <c r="C29" s="220">
        <v>362800</v>
      </c>
      <c r="D29" s="221">
        <v>362722.44</v>
      </c>
      <c r="E29" s="118">
        <f t="shared" si="0"/>
        <v>99.97862183020948</v>
      </c>
    </row>
    <row r="30" spans="1:5" ht="21" customHeight="1">
      <c r="A30" s="123" t="s">
        <v>129</v>
      </c>
      <c r="B30" s="128" t="s">
        <v>157</v>
      </c>
      <c r="C30" s="222">
        <v>362800</v>
      </c>
      <c r="D30" s="242">
        <v>362722.44</v>
      </c>
      <c r="E30" s="169">
        <f t="shared" si="0"/>
        <v>99.97862183020948</v>
      </c>
    </row>
    <row r="31" spans="1:5" ht="24.75" customHeight="1">
      <c r="A31" s="104" t="s">
        <v>176</v>
      </c>
      <c r="B31" s="127" t="s">
        <v>180</v>
      </c>
      <c r="C31" s="243">
        <v>60000</v>
      </c>
      <c r="D31" s="244">
        <v>59753.45</v>
      </c>
      <c r="E31" s="169">
        <f>D31:D58*100/C31:C58</f>
        <v>99.58908333333333</v>
      </c>
    </row>
    <row r="32" spans="1:5" ht="20.25" customHeight="1">
      <c r="A32" s="171" t="s">
        <v>2</v>
      </c>
      <c r="B32" s="128" t="s">
        <v>175</v>
      </c>
      <c r="C32" s="245">
        <v>60000</v>
      </c>
      <c r="D32" s="242">
        <v>59753.45</v>
      </c>
      <c r="E32" s="169">
        <f>D32:D59*100/C32:C59</f>
        <v>99.58908333333333</v>
      </c>
    </row>
    <row r="33" spans="1:5" ht="19.5" customHeight="1" thickBot="1">
      <c r="A33" s="129" t="s">
        <v>130</v>
      </c>
      <c r="B33" s="130"/>
      <c r="C33" s="223">
        <f>C29+C27+C24+C22+C20+C13+C32</f>
        <v>15994123.299999999</v>
      </c>
      <c r="D33" s="223">
        <f>D29+D27+D24+D22+D20+D13+D32</f>
        <v>15858686.53</v>
      </c>
      <c r="E33" s="118">
        <f>D33:D56*100/C33:C56</f>
        <v>99.15320916651932</v>
      </c>
    </row>
  </sheetData>
  <sheetProtection/>
  <mergeCells count="11">
    <mergeCell ref="C1:E1"/>
    <mergeCell ref="C2:E2"/>
    <mergeCell ref="A3:E3"/>
    <mergeCell ref="A4:E4"/>
    <mergeCell ref="A5:D5"/>
    <mergeCell ref="A7:E7"/>
    <mergeCell ref="A10:A11"/>
    <mergeCell ref="B10:B11"/>
    <mergeCell ref="C10:C11"/>
    <mergeCell ref="D10:D11"/>
    <mergeCell ref="E10:E11"/>
  </mergeCells>
  <printOptions/>
  <pageMargins left="0.75" right="0.75" top="1" bottom="1" header="0.5" footer="0.5"/>
  <pageSetup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E14"/>
  <sheetViews>
    <sheetView tabSelected="1" zoomScalePageLayoutView="0" workbookViewId="0" topLeftCell="A1">
      <selection activeCell="C10" sqref="C10:C11"/>
    </sheetView>
  </sheetViews>
  <sheetFormatPr defaultColWidth="9.140625" defaultRowHeight="12.75"/>
  <cols>
    <col min="1" max="1" width="25.00390625" style="0" customWidth="1"/>
    <col min="2" max="2" width="27.140625" style="0" customWidth="1"/>
    <col min="3" max="3" width="14.421875" style="0" customWidth="1"/>
    <col min="4" max="4" width="14.57421875" style="0" customWidth="1"/>
    <col min="5" max="5" width="13.8515625" style="0" customWidth="1"/>
  </cols>
  <sheetData>
    <row r="1" spans="1:5" ht="12.75">
      <c r="A1" s="1"/>
      <c r="B1" s="294" t="s">
        <v>255</v>
      </c>
      <c r="C1" s="294"/>
      <c r="D1" s="295"/>
      <c r="E1" s="295"/>
    </row>
    <row r="2" spans="1:5" ht="12.75">
      <c r="A2" s="1"/>
      <c r="B2" s="294" t="s">
        <v>163</v>
      </c>
      <c r="C2" s="294"/>
      <c r="D2" s="295"/>
      <c r="E2" s="295"/>
    </row>
    <row r="3" spans="1:5" ht="12.75">
      <c r="A3" s="1"/>
      <c r="B3" s="294" t="s">
        <v>3</v>
      </c>
      <c r="C3" s="294"/>
      <c r="D3" s="295"/>
      <c r="E3" s="295"/>
    </row>
    <row r="4" spans="1:5" ht="12.75">
      <c r="A4" s="1"/>
      <c r="B4" s="290" t="s">
        <v>4</v>
      </c>
      <c r="C4" s="290"/>
      <c r="D4" s="295"/>
      <c r="E4" s="295"/>
    </row>
    <row r="5" spans="1:5" ht="12.75">
      <c r="A5" s="1"/>
      <c r="B5" s="290"/>
      <c r="C5" s="290"/>
      <c r="D5" s="291"/>
      <c r="E5" s="291"/>
    </row>
    <row r="6" spans="1:3" ht="12.75">
      <c r="A6" s="1"/>
      <c r="B6" s="1"/>
      <c r="C6" s="1"/>
    </row>
    <row r="7" spans="1:5" ht="15.75">
      <c r="A7" s="292" t="s">
        <v>158</v>
      </c>
      <c r="B7" s="293"/>
      <c r="C7" s="293"/>
      <c r="D7" s="293"/>
      <c r="E7" s="293"/>
    </row>
    <row r="8" spans="1:5" ht="33.75" customHeight="1">
      <c r="A8" s="296" t="s">
        <v>344</v>
      </c>
      <c r="B8" s="296"/>
      <c r="C8" s="296"/>
      <c r="D8" s="296"/>
      <c r="E8" s="296"/>
    </row>
    <row r="9" spans="1:3" ht="13.5" thickBot="1">
      <c r="A9" s="3"/>
      <c r="B9" s="4"/>
      <c r="C9" s="4"/>
    </row>
    <row r="10" spans="1:5" ht="12.75" customHeight="1">
      <c r="A10" s="297" t="s">
        <v>5</v>
      </c>
      <c r="B10" s="299" t="s">
        <v>6</v>
      </c>
      <c r="C10" s="301" t="s">
        <v>317</v>
      </c>
      <c r="D10" s="301" t="s">
        <v>164</v>
      </c>
      <c r="E10" s="301" t="s">
        <v>165</v>
      </c>
    </row>
    <row r="11" spans="1:5" ht="26.25" customHeight="1">
      <c r="A11" s="298"/>
      <c r="B11" s="300"/>
      <c r="C11" s="302"/>
      <c r="D11" s="302"/>
      <c r="E11" s="302"/>
    </row>
    <row r="12" spans="1:5" ht="46.5" customHeight="1">
      <c r="A12" s="132">
        <v>928</v>
      </c>
      <c r="B12" s="133" t="s">
        <v>132</v>
      </c>
      <c r="C12" s="232">
        <v>0</v>
      </c>
      <c r="D12" s="145">
        <f>D13+D14</f>
        <v>-183415.16999999993</v>
      </c>
      <c r="E12" s="246"/>
    </row>
    <row r="13" spans="1:5" ht="39.75" customHeight="1">
      <c r="A13" s="134" t="s">
        <v>159</v>
      </c>
      <c r="B13" s="135" t="s">
        <v>7</v>
      </c>
      <c r="C13" s="136">
        <v>-15994123.3</v>
      </c>
      <c r="D13" s="144">
        <v>-16053542.79</v>
      </c>
      <c r="E13" s="136">
        <f>D13:D17*100/C13:C17</f>
        <v>100.37150826516387</v>
      </c>
    </row>
    <row r="14" spans="1:5" ht="42" customHeight="1" thickBot="1">
      <c r="A14" s="134" t="s">
        <v>133</v>
      </c>
      <c r="B14" s="137" t="s">
        <v>8</v>
      </c>
      <c r="C14" s="136">
        <v>-15994123.3</v>
      </c>
      <c r="D14" s="144">
        <v>15870127.62</v>
      </c>
      <c r="E14" s="136">
        <f>D14:D21*100/C14:C21</f>
        <v>-99.22474225267476</v>
      </c>
    </row>
  </sheetData>
  <sheetProtection/>
  <mergeCells count="12">
    <mergeCell ref="A8:E8"/>
    <mergeCell ref="A10:A11"/>
    <mergeCell ref="B10:B11"/>
    <mergeCell ref="C10:C11"/>
    <mergeCell ref="D10:D11"/>
    <mergeCell ref="E10:E11"/>
    <mergeCell ref="B5:E5"/>
    <mergeCell ref="A7:E7"/>
    <mergeCell ref="B1:E1"/>
    <mergeCell ref="B2:E2"/>
    <mergeCell ref="B3:E3"/>
    <mergeCell ref="B4:E4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2019-03-21T12:28:24Z</cp:lastPrinted>
  <dcterms:created xsi:type="dcterms:W3CDTF">2012-12-20T17:08:51Z</dcterms:created>
  <dcterms:modified xsi:type="dcterms:W3CDTF">2019-03-21T12:29:00Z</dcterms:modified>
  <cp:category/>
  <cp:version/>
  <cp:contentType/>
  <cp:contentStatus/>
</cp:coreProperties>
</file>